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66925"/>
  <mc:AlternateContent xmlns:mc="http://schemas.openxmlformats.org/markup-compatibility/2006">
    <mc:Choice Requires="x15">
      <x15ac:absPath xmlns:x15ac="http://schemas.microsoft.com/office/spreadsheetml/2010/11/ac" url="C:\Users\KORISNIK\Desktop\10. sjednica Gradskog vijeća - 29.06.2026\"/>
    </mc:Choice>
  </mc:AlternateContent>
  <xr:revisionPtr revIDLastSave="0" documentId="13_ncr:1_{9FDD245E-6823-4BA9-B192-AD260A5C588E}" xr6:coauthVersionLast="47" xr6:coauthVersionMax="47" xr10:uidLastSave="{00000000-0000-0000-0000-000000000000}"/>
  <bookViews>
    <workbookView xWindow="-120" yWindow="-120" windowWidth="29040" windowHeight="15720" xr2:uid="{478FA2A4-3085-43EA-A8FE-3F57782BDCBC}"/>
  </bookViews>
  <sheets>
    <sheet name="Rebalans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9" i="1" l="1"/>
  <c r="F13" i="1"/>
  <c r="F14" i="1"/>
  <c r="F15" i="1"/>
  <c r="F99" i="1"/>
  <c r="F100" i="1"/>
  <c r="F101" i="1"/>
  <c r="F288" i="1"/>
  <c r="F290" i="1"/>
  <c r="F284" i="1"/>
  <c r="F285" i="1"/>
  <c r="F286" i="1"/>
  <c r="F272" i="1"/>
  <c r="F273" i="1"/>
  <c r="F274" i="1"/>
  <c r="F265" i="1"/>
  <c r="F269" i="1"/>
  <c r="F270" i="1"/>
  <c r="F267" i="1"/>
  <c r="F266" i="1" s="1"/>
  <c r="F260" i="1"/>
  <c r="F262" i="1"/>
  <c r="F263" i="1"/>
  <c r="F256" i="1"/>
  <c r="F257" i="1"/>
  <c r="F258" i="1"/>
  <c r="F254" i="1"/>
  <c r="F253" i="1" s="1"/>
  <c r="F251" i="1"/>
  <c r="F250" i="1" s="1"/>
  <c r="F248" i="1"/>
  <c r="F245" i="1"/>
  <c r="F246" i="1"/>
  <c r="F241" i="1"/>
  <c r="F242" i="1"/>
  <c r="F237" i="1"/>
  <c r="F238" i="1"/>
  <c r="F239" i="1"/>
  <c r="F233" i="1"/>
  <c r="F234" i="1"/>
  <c r="F235" i="1"/>
  <c r="F227" i="1"/>
  <c r="F229" i="1"/>
  <c r="F228" i="1" s="1"/>
  <c r="F231" i="1"/>
  <c r="F223" i="1"/>
  <c r="F224" i="1"/>
  <c r="F225" i="1"/>
  <c r="F219" i="1"/>
  <c r="F215" i="1"/>
  <c r="F212" i="1"/>
  <c r="F213" i="1"/>
  <c r="F210" i="1"/>
  <c r="F209" i="1" s="1"/>
  <c r="F204" i="1"/>
  <c r="F205" i="1"/>
  <c r="F206" i="1"/>
  <c r="F200" i="1"/>
  <c r="F201" i="1"/>
  <c r="F192" i="1"/>
  <c r="F193" i="1"/>
  <c r="F194" i="1"/>
  <c r="F188" i="1"/>
  <c r="F189" i="1"/>
  <c r="F190" i="1"/>
  <c r="F185" i="1"/>
  <c r="F186" i="1"/>
  <c r="F181" i="1"/>
  <c r="F182" i="1"/>
  <c r="F177" i="1"/>
  <c r="F178" i="1"/>
  <c r="F174" i="1"/>
  <c r="F173" i="1"/>
  <c r="F164" i="1" s="1"/>
  <c r="F171" i="1"/>
  <c r="F168" i="1"/>
  <c r="F169" i="1"/>
  <c r="F165" i="1"/>
  <c r="F166" i="1"/>
  <c r="F160" i="1"/>
  <c r="F161" i="1"/>
  <c r="F162" i="1"/>
  <c r="F114" i="1"/>
  <c r="F113" i="1"/>
  <c r="F151" i="1"/>
  <c r="F152" i="1"/>
  <c r="F153" i="1"/>
  <c r="F147" i="1"/>
  <c r="F148" i="1"/>
  <c r="F149" i="1"/>
  <c r="F140" i="1"/>
  <c r="F144" i="1"/>
  <c r="F145" i="1"/>
  <c r="F135" i="1"/>
  <c r="F136" i="1"/>
  <c r="F138" i="1"/>
  <c r="F131" i="1"/>
  <c r="F132" i="1"/>
  <c r="F133" i="1"/>
  <c r="F127" i="1"/>
  <c r="F128" i="1"/>
  <c r="F129" i="1"/>
  <c r="F119" i="1"/>
  <c r="F120" i="1"/>
  <c r="F121" i="1"/>
  <c r="F115" i="1"/>
  <c r="F103" i="1"/>
  <c r="F104" i="1"/>
  <c r="F102" i="1"/>
  <c r="F105" i="1"/>
  <c r="F107" i="1"/>
  <c r="F108" i="1"/>
  <c r="F73" i="1"/>
  <c r="F74" i="1"/>
  <c r="F17" i="1"/>
  <c r="F18" i="1"/>
  <c r="F19" i="1"/>
  <c r="F20" i="1"/>
  <c r="F22" i="1"/>
  <c r="F23" i="1"/>
  <c r="F24" i="1"/>
  <c r="F26" i="1"/>
  <c r="F27" i="1"/>
  <c r="F28" i="1"/>
  <c r="F30" i="1"/>
  <c r="F31" i="1"/>
  <c r="F32" i="1"/>
  <c r="F34" i="1"/>
  <c r="F35" i="1"/>
  <c r="F36" i="1"/>
  <c r="F38" i="1"/>
  <c r="F39" i="1"/>
  <c r="F40" i="1"/>
  <c r="F43" i="1"/>
  <c r="F44" i="1"/>
  <c r="F45" i="1"/>
  <c r="F47" i="1"/>
  <c r="F48" i="1"/>
  <c r="F50" i="1"/>
  <c r="F51" i="1"/>
  <c r="F52" i="1"/>
  <c r="F54" i="1"/>
  <c r="F55" i="1"/>
  <c r="F57" i="1"/>
  <c r="F58" i="1"/>
  <c r="F59" i="1"/>
  <c r="F61" i="1"/>
  <c r="F62" i="1"/>
  <c r="F63" i="1"/>
  <c r="F65" i="1"/>
  <c r="F66" i="1"/>
  <c r="F67" i="1"/>
  <c r="F69" i="1"/>
  <c r="F70" i="1"/>
  <c r="F71" i="1"/>
  <c r="F75" i="1"/>
  <c r="F77" i="1"/>
  <c r="F94" i="1"/>
  <c r="F86" i="1"/>
  <c r="F79" i="1"/>
  <c r="F83" i="1"/>
  <c r="F80" i="1"/>
  <c r="F81" i="1"/>
  <c r="F84" i="1"/>
  <c r="F87" i="1"/>
  <c r="F88" i="1"/>
  <c r="F90" i="1"/>
  <c r="F91" i="1"/>
  <c r="F93" i="1"/>
  <c r="F95" i="1"/>
  <c r="F97" i="1"/>
  <c r="F244" i="1" l="1"/>
  <c r="F208" i="1"/>
  <c r="F112" i="1"/>
  <c r="F111" i="1" s="1"/>
  <c r="F16" i="1"/>
  <c r="F159" i="1" l="1"/>
  <c r="F158" i="1" s="1"/>
  <c r="F157" i="1" s="1"/>
  <c r="F156" i="1" s="1"/>
  <c r="C159" i="1" l="1"/>
  <c r="C158" i="1" s="1"/>
  <c r="C157" i="1" s="1"/>
  <c r="C156" i="1" s="1"/>
  <c r="D159" i="1"/>
  <c r="D158" i="1" s="1"/>
  <c r="D157" i="1" s="1"/>
  <c r="D156" i="1" s="1"/>
  <c r="C113" i="1"/>
  <c r="C112" i="1" s="1"/>
  <c r="C111" i="1" s="1"/>
  <c r="D113" i="1"/>
  <c r="D112" i="1" s="1"/>
  <c r="D111" i="1" s="1"/>
  <c r="C16" i="1"/>
  <c r="C15" i="1" s="1"/>
  <c r="C14" i="1" s="1"/>
  <c r="D16" i="1"/>
  <c r="D15" i="1" s="1"/>
  <c r="D14" i="1" s="1"/>
  <c r="E17" i="1"/>
  <c r="E16" i="1" s="1"/>
  <c r="E15" i="1" s="1"/>
  <c r="E14" i="1" s="1"/>
  <c r="E114" i="1"/>
  <c r="E113" i="1" s="1"/>
  <c r="E112" i="1" s="1"/>
  <c r="E111" i="1" s="1"/>
  <c r="E159" i="1"/>
  <c r="E158" i="1" s="1"/>
  <c r="E157" i="1" s="1"/>
  <c r="E156" i="1" s="1"/>
  <c r="C13" i="1" l="1"/>
  <c r="D13" i="1"/>
  <c r="E13" i="1"/>
</calcChain>
</file>

<file path=xl/sharedStrings.xml><?xml version="1.0" encoding="utf-8"?>
<sst xmlns="http://schemas.openxmlformats.org/spreadsheetml/2006/main" count="582" uniqueCount="155">
  <si>
    <t>Grad Senj</t>
  </si>
  <si>
    <t/>
  </si>
  <si>
    <t>Obala dr. Franje Tuđmana 2</t>
  </si>
  <si>
    <t>53270 Senj</t>
  </si>
  <si>
    <t>OIB: 61106276570</t>
  </si>
  <si>
    <t>Članak 1.</t>
  </si>
  <si>
    <t>Članak 2.</t>
  </si>
  <si>
    <t>BROJ KONTA</t>
  </si>
  <si>
    <t>VRSTA RASHODA / IZDATAKA</t>
  </si>
  <si>
    <t>PLANIRANO</t>
  </si>
  <si>
    <t>PROMJENA IZNOS</t>
  </si>
  <si>
    <t>SVEUKUPNO RASHODI / IZDACI</t>
  </si>
  <si>
    <t>Razdjel 001</t>
  </si>
  <si>
    <t>JEDINSTVENI UPRAVNI ODJEL</t>
  </si>
  <si>
    <t>Glava 00104</t>
  </si>
  <si>
    <t>URBANIZAM, PROSTORNO PLANIRANJE I KOMUNALNI SUSTAV</t>
  </si>
  <si>
    <t>Glavni program A10</t>
  </si>
  <si>
    <t>PROGRAM</t>
  </si>
  <si>
    <t>Program 1012</t>
  </si>
  <si>
    <t>IZGRADNJA KOMUNALNE INFRASTRUKTURE</t>
  </si>
  <si>
    <t>Izvor  4.</t>
  </si>
  <si>
    <t>PRIHODI ZA POSEBNE NAMJENE</t>
  </si>
  <si>
    <t>45</t>
  </si>
  <si>
    <t>Rashodi za dodatna ulaganja na nefinancijskoj imovini</t>
  </si>
  <si>
    <t>Kapitalni projekt K101202</t>
  </si>
  <si>
    <t>UREĐENJE NOGOSTUPA I OGRADA U NASELJU TRBUŠNJAK</t>
  </si>
  <si>
    <t>Izvor  1.</t>
  </si>
  <si>
    <t>OPĆI PRIHODI I PRIMICI</t>
  </si>
  <si>
    <t>Izvor  1.1.</t>
  </si>
  <si>
    <t>OPĆI PRIHODI I PRIMICI GRADA</t>
  </si>
  <si>
    <t>Kapitalni projekt K101204</t>
  </si>
  <si>
    <t>UREĐENJE PAVLINSKOG TRGA, POTOKA, CILNICE I VELIKIH VRATA</t>
  </si>
  <si>
    <t>Izvor  4.8.</t>
  </si>
  <si>
    <t>BORAVIŠNA PRISTOJBA</t>
  </si>
  <si>
    <t>42</t>
  </si>
  <si>
    <t>Rashodi za nabavu proizvedene dugotrajne imovine</t>
  </si>
  <si>
    <t>Kapitalni projekt K101206</t>
  </si>
  <si>
    <t>SANACIJA PLAŽE U JABLANCU</t>
  </si>
  <si>
    <t>Kapitalni projekt K101210</t>
  </si>
  <si>
    <t>UREĐENJE ULICA U GRADSKOJ JEZGRI</t>
  </si>
  <si>
    <t>38</t>
  </si>
  <si>
    <t>Rashodi za donacije, kazne, naknade šteta i kapitalne pomoći</t>
  </si>
  <si>
    <t>Kapitalni projekt K101215</t>
  </si>
  <si>
    <t>UREĐENJE JAVNE POVRŠINE ISPRED OSNOVNE ŠKOLE S.S.KRANJČEVIĆA U SENJU</t>
  </si>
  <si>
    <t>Kapitalni projekt K101221</t>
  </si>
  <si>
    <t>REKONSTRUKCIJA NERAZVRSTNE CESTE NC149</t>
  </si>
  <si>
    <t>Izvor  5.</t>
  </si>
  <si>
    <t>POMOĆI</t>
  </si>
  <si>
    <t>Izvor  5.2.</t>
  </si>
  <si>
    <t>OSTALE POMOĆI</t>
  </si>
  <si>
    <t>Kapitalni projekt K101230</t>
  </si>
  <si>
    <t>UREĐENJE NOGOSTUPA I OGRADA U NASELJU MUNDARIĆEVAC</t>
  </si>
  <si>
    <t>Izvor  4.5.</t>
  </si>
  <si>
    <t>ELEKTROENERGETSKA RENTA</t>
  </si>
  <si>
    <t>Izvor  4.6.</t>
  </si>
  <si>
    <t>VJETROENERGETSKA RENTA</t>
  </si>
  <si>
    <t>Kapitalni projekt K101259</t>
  </si>
  <si>
    <t>UREĐENJE PARKA SENJSKIH KNJIŽEVNIKA U SENJU</t>
  </si>
  <si>
    <t>Izvor  5.0.</t>
  </si>
  <si>
    <t>POMOĆI IZ DRŽAVNOG PRORAČUNA</t>
  </si>
  <si>
    <t>Kapitalni projekt K101264</t>
  </si>
  <si>
    <t>OBNOVA SPORTSKOG IGRALIŠTA U SVETOM JURJU</t>
  </si>
  <si>
    <t>Izvor  4.2.</t>
  </si>
  <si>
    <t>KOMUNALNI DOPRINOS</t>
  </si>
  <si>
    <t>Kapitalni projekt K101269</t>
  </si>
  <si>
    <t>UREĐENJE GROBLJA KRIVI PUT</t>
  </si>
  <si>
    <t>Kapitalni projekt K101270</t>
  </si>
  <si>
    <t>SANACIJA ZIDA U NASELJU KOZJAK</t>
  </si>
  <si>
    <t>Kapitalni projekt K101272</t>
  </si>
  <si>
    <t>IZGRADNJA ZAŠTITNOG KAMENOG ZIDA NA ULAZU U PARK KNJIŽEVNIKA</t>
  </si>
  <si>
    <t>Kapitalni projekt K101283</t>
  </si>
  <si>
    <t>ŠETNICA KROZ KOLAN</t>
  </si>
  <si>
    <t>Kapitalni projekt K101288</t>
  </si>
  <si>
    <t>DJEČJE IGRALIŠTE UZ OSNOVNU ŠKOLU U NASELJU KRASNO</t>
  </si>
  <si>
    <t>Kapitalni projekt K101294</t>
  </si>
  <si>
    <t>REKONSTRUKCIJA KUPALIŠTA BANJA U SVETOM JURJU</t>
  </si>
  <si>
    <t>Kapitalni projekt K101298</t>
  </si>
  <si>
    <t>MRTVAČNICA U GRADSKOM GROBLJU SVETI VID U SENJU</t>
  </si>
  <si>
    <t>Izvor  4.4.</t>
  </si>
  <si>
    <t>ŠUMSKI DOPRINOS</t>
  </si>
  <si>
    <t>Razdjel 002</t>
  </si>
  <si>
    <t>UPRAVNI ODJEL ZA DRUŠTVENE DJELATNOSTI I LOKALNU SAMOUPRAVU</t>
  </si>
  <si>
    <t>Glava 00201</t>
  </si>
  <si>
    <t>LOKALNA SAMOUPRAVA i UPRAVA</t>
  </si>
  <si>
    <t>Kapitalni projekt K101313</t>
  </si>
  <si>
    <t>KAPITALNI PROJEKTI GRADA</t>
  </si>
  <si>
    <t>Izvor  9.</t>
  </si>
  <si>
    <t>Višak</t>
  </si>
  <si>
    <t>Izvor  9.1.</t>
  </si>
  <si>
    <t>Višak - raspoloživ</t>
  </si>
  <si>
    <t>41</t>
  </si>
  <si>
    <t>Rashodi za nabavu neproizvedene dugotrajne imovine</t>
  </si>
  <si>
    <t>Razdjel 004</t>
  </si>
  <si>
    <t>UPRAVNI ODJEL ZA PROSTORNO PLANIRANJE, KOMUNALNI SUSTAV I ZAŠTITU OKOLIŠA</t>
  </si>
  <si>
    <t>Glava 00401</t>
  </si>
  <si>
    <t>PROSTORNO PLANIRANJE I KOMUNALNI SUSTAV</t>
  </si>
  <si>
    <t>Kapitalni projekt K101228</t>
  </si>
  <si>
    <t>UREĐENJE PLAŽE I ŠETNICE ŠKVER - ISPOD KAMPA</t>
  </si>
  <si>
    <t>Izvor  4.9.</t>
  </si>
  <si>
    <t>OSTALI PRIHODI ZA POSEBNE NAMJENE</t>
  </si>
  <si>
    <t>Kapitalni projekt K101265</t>
  </si>
  <si>
    <t>OBNOVA JAVNE POVRŠINE UZ SIDRO U JABLANCU</t>
  </si>
  <si>
    <t>Kapitalni projekt K101285</t>
  </si>
  <si>
    <t>OSVJETLJENJE GRADSKIH ZIDINA</t>
  </si>
  <si>
    <t>Razdjel 005</t>
  </si>
  <si>
    <t>UPRAVNI ODJEL ZA INVESTICIJE, GRADSKU IMOVINU I PRAVNA PITANJA</t>
  </si>
  <si>
    <t>Glava 00502</t>
  </si>
  <si>
    <t>URBANIZAM I INVESTICIJE</t>
  </si>
  <si>
    <t>Kapitalni projekt K101213</t>
  </si>
  <si>
    <t>REKONSTRUKCIJA, ULICE STARA CESTA SA IZMJENOM KOM.INFRASTRUKTURE U TRUPU CESTE</t>
  </si>
  <si>
    <t>Kapitalni projekt K101214</t>
  </si>
  <si>
    <t>AGLOMERACIJA SVETI JURAJ</t>
  </si>
  <si>
    <t>Kapitalni projekt K101218</t>
  </si>
  <si>
    <t>VODOOPSKRBA ZONE BURNJAK</t>
  </si>
  <si>
    <t>Kapitalni projekt K101219</t>
  </si>
  <si>
    <t>REKONSTRUKCIJA SVIH ULICAU NASELJU BILIĆEVICA-VODOOPSKRBNA I KANALIZACIJA</t>
  </si>
  <si>
    <t>Kapitalni projekt K101220</t>
  </si>
  <si>
    <t>UREĐENJE DJEČJEG IGRALIŠTA UZ ULICU STARA CESTA</t>
  </si>
  <si>
    <t>Kapitalni projekt K101235</t>
  </si>
  <si>
    <t>REKONSTRUKCIJA MOSTA PREKO KOLANA</t>
  </si>
  <si>
    <t>Kapitalni projekt K101263</t>
  </si>
  <si>
    <t>UREĐENJE SPOMEN PARKA ZDRAVKA ŠPALJA PAPUNDEKA</t>
  </si>
  <si>
    <t>Izvor  5.8.</t>
  </si>
  <si>
    <t>INSTRUMENTI EU NOVE GENERACIJE</t>
  </si>
  <si>
    <t>Kapitalni projekt K101289</t>
  </si>
  <si>
    <t>OBNOVA I UREĐENJE SANITARNIH ČVOROVA U SPORTSKOJ DVORANI ROBERT BARBIĆ BELI</t>
  </si>
  <si>
    <t>Kapitalni projekt K101295</t>
  </si>
  <si>
    <t>UREĐENJE PODRUČNOG VRTIĆA U SVETOM JURJU</t>
  </si>
  <si>
    <t>Kapitalni projekt K101296</t>
  </si>
  <si>
    <t>OPREMANJE GROBLJA U JABLANCU</t>
  </si>
  <si>
    <t>Kapitalni projekt K101299</t>
  </si>
  <si>
    <t>UREĐENJE TRGA CIMITER</t>
  </si>
  <si>
    <t>Kapitalni projekt K101305</t>
  </si>
  <si>
    <t>POPLOČENJE KRIŽ</t>
  </si>
  <si>
    <t>Kapitalni projekt K101306</t>
  </si>
  <si>
    <t>IZRADA PROJEKTNE DOKUMENTACIJE ZA NERAZVRSTANE CESTE - GRAD SENJ</t>
  </si>
  <si>
    <t>Izvor  7.</t>
  </si>
  <si>
    <t>PRIHODI OD NEFINANC. IMOVINE I NAKN. ŠTETA</t>
  </si>
  <si>
    <t>Izvor  7.3.</t>
  </si>
  <si>
    <t>OSTALI PRIHODI OD NEFINANC. IMOVINE GRADA</t>
  </si>
  <si>
    <t>Kapitalni projekt K101307</t>
  </si>
  <si>
    <t>IZRADA GLAVNIH I IZVEDBENIH PROJEKATA AGLOMERACIJA - GRAD SENJ</t>
  </si>
  <si>
    <t>GRADSKO VIJEĆE GRADA SENJA</t>
  </si>
  <si>
    <t>Predsjednik Gradskog vijeća</t>
  </si>
  <si>
    <t>Pregled izvršenja programa građenja komunalne infrastrukture za 2025. godinu:</t>
  </si>
  <si>
    <t>IZVJEŠĆE PROGRAMA GRAĐENJA KOMUNALNE INFRASTRUKTURE ZA 2025. GODINU</t>
  </si>
  <si>
    <t>IZVRŠENJE</t>
  </si>
  <si>
    <t>Izvješće o izvršenju Programa građenja komunalne infrastrukture za 2025. godinu, stupa na snagu danom objave u Službenom glasniku Grada Senja.</t>
  </si>
  <si>
    <t>PLAN</t>
  </si>
  <si>
    <t>Program je planiran u iznosu od 12.318.199,36 €, dok izvršenje u izvještajnom razdoblju iznosi 2.541.104,32 €, odnosno 20,63 % plana. Najveće odstupanje u realizaciji Programa odnosi se na projekt „Rekonstrukcija nerazvrstane ceste NC149“, za koji su planirana sredstva u iznosu od 8.191.161,18 €, dok izvršenje u izvještajnom razdoblju iznosi 3.456,32 €, što predstavlja ostvarenje od 0,04 % plana, odnosno odstupanje od 99,96 %. Dinamika realizacije navedenog projekta ovisi o aktivnostima i rokovima nadležnog investitora, slijedom čega je izvršenje u izvještajnom razdoblju ostvareno u znatno manjem opsegu od planiranog. Napominjemo da je kapitalni projekt K101313 – Kapitalni projekti Grada prilikom izrade Plana omaškom ostavljen na poziciji pogrešnog razdjela. Međutim, iz same šifre proračunske pozicije vidljivo je da se predmetni projekt odnosi na nadležni razdjel - 4, odnosno nadležni odjel za investicije. U izvršenju K101313 su provedena preknjiženja vezana uz realizirane projekte „Uređenje Parka senjskih književnika u Senju“, „Obnova i prenamjena austrougarske bitnice iz Prvog svjetskog rata“ te „Rekonstrukcija kupališta Banja u Svetom Jurju“, radi usklađenja izvora financiranja i evidentiranja rashoda na odgovarajućim proračunskim pozicijama. Navedena preknjiženja nisu utjecala na ukupnu visinu izvršenih rashoda, već isključivo na njihovu pravilnu raspodjelu po izvorima financiranja, slijedom čega su provedena potrebna usklađenja radi osiguranja pravilnog evidentiranja rashoda prema stvarno ostvarenim izvorima financiranja.</t>
  </si>
  <si>
    <t xml:space="preserve">   Na temelju članka 71. Zakona o komunalnom gospodarstvu („Narodne novine“, broj 68/18, 110/18, 32/20 i 145/24) i članka 40. Statuta Grada Senja ("Službeni glasnik Grada Senja", broj 4/20 i 1/21), Gradsko vijeće Grada Senja na 10. sjednici, održanoj 29. lipnja 2026. godine, donijelo je </t>
  </si>
  <si>
    <t>KLASA: 363-02/26-01/01</t>
  </si>
  <si>
    <t>URBROJ: 2125-03-01-26-03</t>
  </si>
  <si>
    <t xml:space="preserve">Senj, 29. lipnja 2026. </t>
  </si>
  <si>
    <t>Vice Nekić, dipl.ing.el.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</si>
</sst>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quot;kn&quot;_-;\-* #,##0.00\ &quot;kn&quot;_-;_-* &quot;-&quot;??\ &quot;kn&quot;_-;_-@_-"/>
    <numFmt numFmtId="165" formatCode="dd\.mm\.yyyy"/>
    <numFmt numFmtId="166" formatCode="[$-1041A]#,##0.00;\-#,##0.00"/>
  </numFmts>
  <fonts count="14" x14ac:knownFonts="1">
    <font>
      <sz val="10"/>
      <name val="Arial"/>
    </font>
    <font>
      <sz val="11"/>
      <color theme="1"/>
      <name val="Calibri"/>
      <family val="2"/>
      <charset val="238"/>
      <scheme val="minor"/>
    </font>
    <font>
      <b/>
      <sz val="10"/>
      <name val="Arial"/>
      <family val="2"/>
      <charset val="238"/>
    </font>
    <font>
      <sz val="10"/>
      <name val="Arial"/>
      <family val="2"/>
      <charset val="238"/>
    </font>
    <font>
      <sz val="10"/>
      <name val="Arial Nova"/>
      <family val="2"/>
    </font>
    <font>
      <b/>
      <i/>
      <sz val="10"/>
      <name val="Arial Nova"/>
      <family val="2"/>
    </font>
    <font>
      <b/>
      <sz val="10"/>
      <name val="Arial Nova"/>
      <family val="2"/>
    </font>
    <font>
      <b/>
      <sz val="10"/>
      <color theme="2" tint="-0.89999084444715716"/>
      <name val="Arial Nova"/>
      <family val="2"/>
    </font>
    <font>
      <b/>
      <sz val="13"/>
      <color theme="2" tint="-0.89999084444715716"/>
      <name val="Arial Nova"/>
      <family val="2"/>
    </font>
    <font>
      <sz val="10"/>
      <color theme="2" tint="-0.89999084444715716"/>
      <name val="Arial Nova"/>
      <family val="2"/>
    </font>
    <font>
      <sz val="11"/>
      <color rgb="FF000000"/>
      <name val="Calibri"/>
      <family val="2"/>
      <scheme val="minor"/>
    </font>
    <font>
      <sz val="8"/>
      <color rgb="FF000000"/>
      <name val="Arial"/>
      <family val="2"/>
      <charset val="238"/>
    </font>
    <font>
      <b/>
      <sz val="8"/>
      <color rgb="FFFFFFFF"/>
      <name val="Arial"/>
      <family val="2"/>
      <charset val="238"/>
    </font>
    <font>
      <b/>
      <sz val="8"/>
      <color rgb="FF000000"/>
      <name val="Arial"/>
      <family val="2"/>
      <charset val="238"/>
    </font>
  </fonts>
  <fills count="10">
    <fill>
      <patternFill patternType="none"/>
    </fill>
    <fill>
      <patternFill patternType="gray125"/>
    </fill>
    <fill>
      <patternFill patternType="solid">
        <fgColor rgb="FF696969"/>
        <bgColor rgb="FF696969"/>
      </patternFill>
    </fill>
    <fill>
      <patternFill patternType="solid">
        <fgColor rgb="FF000080"/>
        <bgColor rgb="FF000080"/>
      </patternFill>
    </fill>
    <fill>
      <patternFill patternType="solid">
        <fgColor rgb="FF0000CE"/>
        <bgColor rgb="FF0000CE"/>
      </patternFill>
    </fill>
    <fill>
      <patternFill patternType="solid">
        <fgColor rgb="FF9CA9FE"/>
        <bgColor rgb="FF9CA9FE"/>
      </patternFill>
    </fill>
    <fill>
      <patternFill patternType="solid">
        <fgColor rgb="FFC1C1FF"/>
        <bgColor rgb="FFC1C1FF"/>
      </patternFill>
    </fill>
    <fill>
      <patternFill patternType="solid">
        <fgColor rgb="FFE1E1FF"/>
        <bgColor rgb="FFE1E1FF"/>
      </patternFill>
    </fill>
    <fill>
      <patternFill patternType="solid">
        <fgColor rgb="FFFEDE01"/>
        <bgColor rgb="FFFEDE01"/>
      </patternFill>
    </fill>
    <fill>
      <patternFill patternType="solid">
        <fgColor rgb="FFFFEE75"/>
        <bgColor rgb="FFFFEE75"/>
      </patternFill>
    </fill>
  </fills>
  <borders count="3">
    <border>
      <left/>
      <right/>
      <top/>
      <bottom/>
      <diagonal/>
    </border>
    <border>
      <left/>
      <right/>
      <top style="thin">
        <color rgb="FF000000"/>
      </top>
      <bottom style="thin">
        <color rgb="FF000000"/>
      </bottom>
      <diagonal/>
    </border>
    <border>
      <left/>
      <right/>
      <top style="thin">
        <color rgb="FF000000"/>
      </top>
      <bottom/>
      <diagonal/>
    </border>
  </borders>
  <cellStyleXfs count="9">
    <xf numFmtId="0" fontId="0" fillId="0" borderId="0"/>
    <xf numFmtId="0" fontId="1" fillId="0" borderId="0"/>
    <xf numFmtId="164" fontId="1"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cellStyleXfs>
  <cellXfs count="45">
    <xf numFmtId="0" fontId="0" fillId="0" borderId="0" xfId="0"/>
    <xf numFmtId="165" fontId="0" fillId="0" borderId="0" xfId="0" applyNumberFormat="1" applyAlignment="1">
      <alignment horizontal="left"/>
    </xf>
    <xf numFmtId="20" fontId="0" fillId="0" borderId="0" xfId="0" applyNumberFormat="1" applyAlignment="1">
      <alignment horizontal="left"/>
    </xf>
    <xf numFmtId="0" fontId="2" fillId="0" borderId="0" xfId="0" applyFont="1"/>
    <xf numFmtId="4" fontId="2" fillId="0" borderId="0" xfId="0" applyNumberFormat="1" applyFont="1"/>
    <xf numFmtId="0" fontId="8" fillId="0" borderId="0" xfId="3" applyFont="1" applyAlignment="1">
      <alignment horizontal="center" vertical="center" wrapText="1"/>
    </xf>
    <xf numFmtId="0" fontId="1" fillId="0" borderId="0" xfId="1"/>
    <xf numFmtId="0" fontId="5" fillId="0" borderId="0" xfId="3" applyFont="1" applyAlignment="1">
      <alignment horizontal="center"/>
    </xf>
    <xf numFmtId="0" fontId="11" fillId="0" borderId="1" xfId="8" applyFont="1" applyBorder="1" applyAlignment="1">
      <alignment vertical="center" wrapText="1" readingOrder="1"/>
    </xf>
    <xf numFmtId="0" fontId="11" fillId="0" borderId="1" xfId="8" applyFont="1" applyBorder="1" applyAlignment="1">
      <alignment horizontal="right" vertical="center" wrapText="1" readingOrder="1"/>
    </xf>
    <xf numFmtId="0" fontId="12" fillId="2" borderId="0" xfId="8" applyFont="1" applyFill="1" applyAlignment="1">
      <alignment horizontal="left" vertical="center" wrapText="1" readingOrder="1"/>
    </xf>
    <xf numFmtId="0" fontId="12" fillId="3" borderId="0" xfId="8" applyFont="1" applyFill="1" applyAlignment="1">
      <alignment horizontal="left" vertical="center" wrapText="1" readingOrder="1"/>
    </xf>
    <xf numFmtId="166" fontId="12" fillId="3" borderId="0" xfId="8" applyNumberFormat="1" applyFont="1" applyFill="1" applyAlignment="1">
      <alignment horizontal="right" vertical="center" wrapText="1" readingOrder="1"/>
    </xf>
    <xf numFmtId="0" fontId="12" fillId="4" borderId="0" xfId="8" applyFont="1" applyFill="1" applyAlignment="1">
      <alignment horizontal="left" vertical="center" wrapText="1" readingOrder="1"/>
    </xf>
    <xf numFmtId="166" fontId="12" fillId="4" borderId="0" xfId="8" applyNumberFormat="1" applyFont="1" applyFill="1" applyAlignment="1">
      <alignment horizontal="right" vertical="center" wrapText="1" readingOrder="1"/>
    </xf>
    <xf numFmtId="0" fontId="13" fillId="5" borderId="0" xfId="8" applyFont="1" applyFill="1" applyAlignment="1">
      <alignment horizontal="left" vertical="center" wrapText="1" readingOrder="1"/>
    </xf>
    <xf numFmtId="166" fontId="13" fillId="5" borderId="0" xfId="8" applyNumberFormat="1" applyFont="1" applyFill="1" applyAlignment="1">
      <alignment horizontal="right" vertical="center" wrapText="1" readingOrder="1"/>
    </xf>
    <xf numFmtId="0" fontId="13" fillId="6" borderId="0" xfId="8" applyFont="1" applyFill="1" applyAlignment="1">
      <alignment horizontal="left" vertical="center" wrapText="1" readingOrder="1"/>
    </xf>
    <xf numFmtId="166" fontId="13" fillId="6" borderId="0" xfId="8" applyNumberFormat="1" applyFont="1" applyFill="1" applyAlignment="1">
      <alignment horizontal="right" vertical="center" wrapText="1" readingOrder="1"/>
    </xf>
    <xf numFmtId="0" fontId="13" fillId="7" borderId="0" xfId="8" applyFont="1" applyFill="1" applyAlignment="1">
      <alignment horizontal="left" vertical="center" wrapText="1" readingOrder="1"/>
    </xf>
    <xf numFmtId="166" fontId="13" fillId="7" borderId="0" xfId="8" applyNumberFormat="1" applyFont="1" applyFill="1" applyAlignment="1">
      <alignment horizontal="right" vertical="center" wrapText="1" readingOrder="1"/>
    </xf>
    <xf numFmtId="0" fontId="13" fillId="8" borderId="0" xfId="8" applyFont="1" applyFill="1" applyAlignment="1">
      <alignment horizontal="left" vertical="center" wrapText="1" readingOrder="1"/>
    </xf>
    <xf numFmtId="166" fontId="13" fillId="8" borderId="0" xfId="8" applyNumberFormat="1" applyFont="1" applyFill="1" applyAlignment="1">
      <alignment horizontal="right" vertical="center" wrapText="1" readingOrder="1"/>
    </xf>
    <xf numFmtId="0" fontId="13" fillId="9" borderId="0" xfId="8" applyFont="1" applyFill="1" applyAlignment="1">
      <alignment horizontal="left" vertical="center" wrapText="1" readingOrder="1"/>
    </xf>
    <xf numFmtId="166" fontId="13" fillId="9" borderId="0" xfId="8" applyNumberFormat="1" applyFont="1" applyFill="1" applyAlignment="1">
      <alignment horizontal="right" vertical="center" wrapText="1" readingOrder="1"/>
    </xf>
    <xf numFmtId="0" fontId="11" fillId="0" borderId="0" xfId="8" applyFont="1" applyAlignment="1">
      <alignment horizontal="left" vertical="center" wrapText="1" readingOrder="1"/>
    </xf>
    <xf numFmtId="166" fontId="11" fillId="0" borderId="0" xfId="8" applyNumberFormat="1" applyFont="1" applyAlignment="1">
      <alignment horizontal="right" vertical="center" wrapText="1" readingOrder="1"/>
    </xf>
    <xf numFmtId="0" fontId="12" fillId="2" borderId="0" xfId="8" applyFont="1" applyFill="1" applyAlignment="1">
      <alignment vertical="center" wrapText="1" readingOrder="1"/>
    </xf>
    <xf numFmtId="0" fontId="12" fillId="3" borderId="0" xfId="8" applyFont="1" applyFill="1" applyAlignment="1">
      <alignment vertical="center" wrapText="1" readingOrder="1"/>
    </xf>
    <xf numFmtId="0" fontId="12" fillId="4" borderId="0" xfId="8" applyFont="1" applyFill="1" applyAlignment="1">
      <alignment vertical="center" wrapText="1" readingOrder="1"/>
    </xf>
    <xf numFmtId="0" fontId="13" fillId="5" borderId="0" xfId="8" applyFont="1" applyFill="1" applyAlignment="1">
      <alignment vertical="center" wrapText="1" readingOrder="1"/>
    </xf>
    <xf numFmtId="0" fontId="13" fillId="6" borderId="0" xfId="8" applyFont="1" applyFill="1" applyAlignment="1">
      <alignment vertical="center" wrapText="1" readingOrder="1"/>
    </xf>
    <xf numFmtId="0" fontId="13" fillId="7" borderId="0" xfId="8" applyFont="1" applyFill="1" applyAlignment="1">
      <alignment vertical="center" wrapText="1" readingOrder="1"/>
    </xf>
    <xf numFmtId="0" fontId="13" fillId="8" borderId="0" xfId="8" applyFont="1" applyFill="1" applyAlignment="1">
      <alignment vertical="center" wrapText="1" readingOrder="1"/>
    </xf>
    <xf numFmtId="0" fontId="13" fillId="9" borderId="0" xfId="8" applyFont="1" applyFill="1" applyAlignment="1">
      <alignment vertical="center" wrapText="1" readingOrder="1"/>
    </xf>
    <xf numFmtId="0" fontId="11" fillId="0" borderId="0" xfId="8" applyFont="1" applyAlignment="1">
      <alignment vertical="center" wrapText="1" readingOrder="1"/>
    </xf>
    <xf numFmtId="166" fontId="12" fillId="2" borderId="2" xfId="8" applyNumberFormat="1" applyFont="1" applyFill="1" applyBorder="1" applyAlignment="1">
      <alignment horizontal="right" vertical="center" wrapText="1" readingOrder="1"/>
    </xf>
    <xf numFmtId="0" fontId="6" fillId="0" borderId="0" xfId="3" applyFont="1" applyAlignment="1">
      <alignment horizontal="center" vertical="center"/>
    </xf>
    <xf numFmtId="0" fontId="4" fillId="0" borderId="0" xfId="3" applyFont="1" applyAlignment="1">
      <alignment horizontal="left" vertical="center" wrapText="1"/>
    </xf>
    <xf numFmtId="0" fontId="0" fillId="0" borderId="0" xfId="0"/>
    <xf numFmtId="0" fontId="8" fillId="0" borderId="0" xfId="3" applyFont="1" applyAlignment="1">
      <alignment horizontal="center" vertical="center" wrapText="1"/>
    </xf>
    <xf numFmtId="0" fontId="0" fillId="0" borderId="0" xfId="0" applyAlignment="1">
      <alignment horizontal="left" vertical="center" wrapText="1"/>
    </xf>
    <xf numFmtId="0" fontId="7" fillId="0" borderId="0" xfId="3" applyFont="1" applyAlignment="1">
      <alignment horizontal="center" vertical="center" wrapText="1"/>
    </xf>
    <xf numFmtId="0" fontId="9" fillId="0" borderId="0" xfId="3" applyFont="1" applyAlignment="1">
      <alignment horizontal="left" vertical="center" wrapText="1"/>
    </xf>
    <xf numFmtId="0" fontId="3" fillId="0" borderId="0" xfId="0" applyFont="1" applyAlignment="1">
      <alignment horizontal="center" wrapText="1"/>
    </xf>
  </cellXfs>
  <cellStyles count="9">
    <cellStyle name="Comma 2" xfId="7" xr:uid="{00000000-0005-0000-0000-000035000000}"/>
    <cellStyle name="Currency 2" xfId="5" xr:uid="{00000000-0005-0000-0000-000000000000}"/>
    <cellStyle name="Currency 3" xfId="2" xr:uid="{00000000-0005-0000-0000-000034000000}"/>
    <cellStyle name="Normal" xfId="8" xr:uid="{4ADE5003-1239-4BF8-BEEC-BFA15F7400D2}"/>
    <cellStyle name="Normal 2" xfId="3" xr:uid="{00000000-0005-0000-0000-000001000000}"/>
    <cellStyle name="Normal 3" xfId="4" xr:uid="{00000000-0005-0000-0000-000002000000}"/>
    <cellStyle name="Normal 4" xfId="1" xr:uid="{00000000-0005-0000-0000-000032000000}"/>
    <cellStyle name="Normalno" xfId="0" builtinId="0"/>
    <cellStyle name="Percent 2" xfId="6"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33DCF-766A-421B-846A-14E5C6DF3C4F}">
  <dimension ref="A1:F303"/>
  <sheetViews>
    <sheetView tabSelected="1" topLeftCell="A293" zoomScaleNormal="100" workbookViewId="0">
      <selection activeCell="C314" sqref="C314"/>
    </sheetView>
  </sheetViews>
  <sheetFormatPr defaultRowHeight="12.75" x14ac:dyDescent="0.2"/>
  <cols>
    <col min="1" max="1" width="10" customWidth="1"/>
    <col min="2" max="2" width="57.28515625" customWidth="1"/>
    <col min="3" max="3" width="16.5703125" customWidth="1"/>
    <col min="4" max="4" width="12.28515625" customWidth="1"/>
    <col min="5" max="5" width="13.5703125" customWidth="1"/>
    <col min="6" max="6" width="11" customWidth="1"/>
    <col min="252" max="252" width="10" customWidth="1"/>
    <col min="253" max="253" width="81.140625" customWidth="1"/>
    <col min="254" max="254" width="13.7109375" customWidth="1"/>
    <col min="255" max="255" width="16.5703125" customWidth="1"/>
    <col min="256" max="256" width="11" customWidth="1"/>
    <col min="257" max="257" width="13.7109375" customWidth="1"/>
    <col min="508" max="508" width="10" customWidth="1"/>
    <col min="509" max="509" width="81.140625" customWidth="1"/>
    <col min="510" max="510" width="13.7109375" customWidth="1"/>
    <col min="511" max="511" width="16.5703125" customWidth="1"/>
    <col min="512" max="512" width="11" customWidth="1"/>
    <col min="513" max="513" width="13.7109375" customWidth="1"/>
    <col min="764" max="764" width="10" customWidth="1"/>
    <col min="765" max="765" width="81.140625" customWidth="1"/>
    <col min="766" max="766" width="13.7109375" customWidth="1"/>
    <col min="767" max="767" width="16.5703125" customWidth="1"/>
    <col min="768" max="768" width="11" customWidth="1"/>
    <col min="769" max="769" width="13.7109375" customWidth="1"/>
    <col min="1020" max="1020" width="10" customWidth="1"/>
    <col min="1021" max="1021" width="81.140625" customWidth="1"/>
    <col min="1022" max="1022" width="13.7109375" customWidth="1"/>
    <col min="1023" max="1023" width="16.5703125" customWidth="1"/>
    <col min="1024" max="1024" width="11" customWidth="1"/>
    <col min="1025" max="1025" width="13.7109375" customWidth="1"/>
    <col min="1276" max="1276" width="10" customWidth="1"/>
    <col min="1277" max="1277" width="81.140625" customWidth="1"/>
    <col min="1278" max="1278" width="13.7109375" customWidth="1"/>
    <col min="1279" max="1279" width="16.5703125" customWidth="1"/>
    <col min="1280" max="1280" width="11" customWidth="1"/>
    <col min="1281" max="1281" width="13.7109375" customWidth="1"/>
    <col min="1532" max="1532" width="10" customWidth="1"/>
    <col min="1533" max="1533" width="81.140625" customWidth="1"/>
    <col min="1534" max="1534" width="13.7109375" customWidth="1"/>
    <col min="1535" max="1535" width="16.5703125" customWidth="1"/>
    <col min="1536" max="1536" width="11" customWidth="1"/>
    <col min="1537" max="1537" width="13.7109375" customWidth="1"/>
    <col min="1788" max="1788" width="10" customWidth="1"/>
    <col min="1789" max="1789" width="81.140625" customWidth="1"/>
    <col min="1790" max="1790" width="13.7109375" customWidth="1"/>
    <col min="1791" max="1791" width="16.5703125" customWidth="1"/>
    <col min="1792" max="1792" width="11" customWidth="1"/>
    <col min="1793" max="1793" width="13.7109375" customWidth="1"/>
    <col min="2044" max="2044" width="10" customWidth="1"/>
    <col min="2045" max="2045" width="81.140625" customWidth="1"/>
    <col min="2046" max="2046" width="13.7109375" customWidth="1"/>
    <col min="2047" max="2047" width="16.5703125" customWidth="1"/>
    <col min="2048" max="2048" width="11" customWidth="1"/>
    <col min="2049" max="2049" width="13.7109375" customWidth="1"/>
    <col min="2300" max="2300" width="10" customWidth="1"/>
    <col min="2301" max="2301" width="81.140625" customWidth="1"/>
    <col min="2302" max="2302" width="13.7109375" customWidth="1"/>
    <col min="2303" max="2303" width="16.5703125" customWidth="1"/>
    <col min="2304" max="2304" width="11" customWidth="1"/>
    <col min="2305" max="2305" width="13.7109375" customWidth="1"/>
    <col min="2556" max="2556" width="10" customWidth="1"/>
    <col min="2557" max="2557" width="81.140625" customWidth="1"/>
    <col min="2558" max="2558" width="13.7109375" customWidth="1"/>
    <col min="2559" max="2559" width="16.5703125" customWidth="1"/>
    <col min="2560" max="2560" width="11" customWidth="1"/>
    <col min="2561" max="2561" width="13.7109375" customWidth="1"/>
    <col min="2812" max="2812" width="10" customWidth="1"/>
    <col min="2813" max="2813" width="81.140625" customWidth="1"/>
    <col min="2814" max="2814" width="13.7109375" customWidth="1"/>
    <col min="2815" max="2815" width="16.5703125" customWidth="1"/>
    <col min="2816" max="2816" width="11" customWidth="1"/>
    <col min="2817" max="2817" width="13.7109375" customWidth="1"/>
    <col min="3068" max="3068" width="10" customWidth="1"/>
    <col min="3069" max="3069" width="81.140625" customWidth="1"/>
    <col min="3070" max="3070" width="13.7109375" customWidth="1"/>
    <col min="3071" max="3071" width="16.5703125" customWidth="1"/>
    <col min="3072" max="3072" width="11" customWidth="1"/>
    <col min="3073" max="3073" width="13.7109375" customWidth="1"/>
    <col min="3324" max="3324" width="10" customWidth="1"/>
    <col min="3325" max="3325" width="81.140625" customWidth="1"/>
    <col min="3326" max="3326" width="13.7109375" customWidth="1"/>
    <col min="3327" max="3327" width="16.5703125" customWidth="1"/>
    <col min="3328" max="3328" width="11" customWidth="1"/>
    <col min="3329" max="3329" width="13.7109375" customWidth="1"/>
    <col min="3580" max="3580" width="10" customWidth="1"/>
    <col min="3581" max="3581" width="81.140625" customWidth="1"/>
    <col min="3582" max="3582" width="13.7109375" customWidth="1"/>
    <col min="3583" max="3583" width="16.5703125" customWidth="1"/>
    <col min="3584" max="3584" width="11" customWidth="1"/>
    <col min="3585" max="3585" width="13.7109375" customWidth="1"/>
    <col min="3836" max="3836" width="10" customWidth="1"/>
    <col min="3837" max="3837" width="81.140625" customWidth="1"/>
    <col min="3838" max="3838" width="13.7109375" customWidth="1"/>
    <col min="3839" max="3839" width="16.5703125" customWidth="1"/>
    <col min="3840" max="3840" width="11" customWidth="1"/>
    <col min="3841" max="3841" width="13.7109375" customWidth="1"/>
    <col min="4092" max="4092" width="10" customWidth="1"/>
    <col min="4093" max="4093" width="81.140625" customWidth="1"/>
    <col min="4094" max="4094" width="13.7109375" customWidth="1"/>
    <col min="4095" max="4095" width="16.5703125" customWidth="1"/>
    <col min="4096" max="4096" width="11" customWidth="1"/>
    <col min="4097" max="4097" width="13.7109375" customWidth="1"/>
    <col min="4348" max="4348" width="10" customWidth="1"/>
    <col min="4349" max="4349" width="81.140625" customWidth="1"/>
    <col min="4350" max="4350" width="13.7109375" customWidth="1"/>
    <col min="4351" max="4351" width="16.5703125" customWidth="1"/>
    <col min="4352" max="4352" width="11" customWidth="1"/>
    <col min="4353" max="4353" width="13.7109375" customWidth="1"/>
    <col min="4604" max="4604" width="10" customWidth="1"/>
    <col min="4605" max="4605" width="81.140625" customWidth="1"/>
    <col min="4606" max="4606" width="13.7109375" customWidth="1"/>
    <col min="4607" max="4607" width="16.5703125" customWidth="1"/>
    <col min="4608" max="4608" width="11" customWidth="1"/>
    <col min="4609" max="4609" width="13.7109375" customWidth="1"/>
    <col min="4860" max="4860" width="10" customWidth="1"/>
    <col min="4861" max="4861" width="81.140625" customWidth="1"/>
    <col min="4862" max="4862" width="13.7109375" customWidth="1"/>
    <col min="4863" max="4863" width="16.5703125" customWidth="1"/>
    <col min="4864" max="4864" width="11" customWidth="1"/>
    <col min="4865" max="4865" width="13.7109375" customWidth="1"/>
    <col min="5116" max="5116" width="10" customWidth="1"/>
    <col min="5117" max="5117" width="81.140625" customWidth="1"/>
    <col min="5118" max="5118" width="13.7109375" customWidth="1"/>
    <col min="5119" max="5119" width="16.5703125" customWidth="1"/>
    <col min="5120" max="5120" width="11" customWidth="1"/>
    <col min="5121" max="5121" width="13.7109375" customWidth="1"/>
    <col min="5372" max="5372" width="10" customWidth="1"/>
    <col min="5373" max="5373" width="81.140625" customWidth="1"/>
    <col min="5374" max="5374" width="13.7109375" customWidth="1"/>
    <col min="5375" max="5375" width="16.5703125" customWidth="1"/>
    <col min="5376" max="5376" width="11" customWidth="1"/>
    <col min="5377" max="5377" width="13.7109375" customWidth="1"/>
    <col min="5628" max="5628" width="10" customWidth="1"/>
    <col min="5629" max="5629" width="81.140625" customWidth="1"/>
    <col min="5630" max="5630" width="13.7109375" customWidth="1"/>
    <col min="5631" max="5631" width="16.5703125" customWidth="1"/>
    <col min="5632" max="5632" width="11" customWidth="1"/>
    <col min="5633" max="5633" width="13.7109375" customWidth="1"/>
    <col min="5884" max="5884" width="10" customWidth="1"/>
    <col min="5885" max="5885" width="81.140625" customWidth="1"/>
    <col min="5886" max="5886" width="13.7109375" customWidth="1"/>
    <col min="5887" max="5887" width="16.5703125" customWidth="1"/>
    <col min="5888" max="5888" width="11" customWidth="1"/>
    <col min="5889" max="5889" width="13.7109375" customWidth="1"/>
    <col min="6140" max="6140" width="10" customWidth="1"/>
    <col min="6141" max="6141" width="81.140625" customWidth="1"/>
    <col min="6142" max="6142" width="13.7109375" customWidth="1"/>
    <col min="6143" max="6143" width="16.5703125" customWidth="1"/>
    <col min="6144" max="6144" width="11" customWidth="1"/>
    <col min="6145" max="6145" width="13.7109375" customWidth="1"/>
    <col min="6396" max="6396" width="10" customWidth="1"/>
    <col min="6397" max="6397" width="81.140625" customWidth="1"/>
    <col min="6398" max="6398" width="13.7109375" customWidth="1"/>
    <col min="6399" max="6399" width="16.5703125" customWidth="1"/>
    <col min="6400" max="6400" width="11" customWidth="1"/>
    <col min="6401" max="6401" width="13.7109375" customWidth="1"/>
    <col min="6652" max="6652" width="10" customWidth="1"/>
    <col min="6653" max="6653" width="81.140625" customWidth="1"/>
    <col min="6654" max="6654" width="13.7109375" customWidth="1"/>
    <col min="6655" max="6655" width="16.5703125" customWidth="1"/>
    <col min="6656" max="6656" width="11" customWidth="1"/>
    <col min="6657" max="6657" width="13.7109375" customWidth="1"/>
    <col min="6908" max="6908" width="10" customWidth="1"/>
    <col min="6909" max="6909" width="81.140625" customWidth="1"/>
    <col min="6910" max="6910" width="13.7109375" customWidth="1"/>
    <col min="6911" max="6911" width="16.5703125" customWidth="1"/>
    <col min="6912" max="6912" width="11" customWidth="1"/>
    <col min="6913" max="6913" width="13.7109375" customWidth="1"/>
    <col min="7164" max="7164" width="10" customWidth="1"/>
    <col min="7165" max="7165" width="81.140625" customWidth="1"/>
    <col min="7166" max="7166" width="13.7109375" customWidth="1"/>
    <col min="7167" max="7167" width="16.5703125" customWidth="1"/>
    <col min="7168" max="7168" width="11" customWidth="1"/>
    <col min="7169" max="7169" width="13.7109375" customWidth="1"/>
    <col min="7420" max="7420" width="10" customWidth="1"/>
    <col min="7421" max="7421" width="81.140625" customWidth="1"/>
    <col min="7422" max="7422" width="13.7109375" customWidth="1"/>
    <col min="7423" max="7423" width="16.5703125" customWidth="1"/>
    <col min="7424" max="7424" width="11" customWidth="1"/>
    <col min="7425" max="7425" width="13.7109375" customWidth="1"/>
    <col min="7676" max="7676" width="10" customWidth="1"/>
    <col min="7677" max="7677" width="81.140625" customWidth="1"/>
    <col min="7678" max="7678" width="13.7109375" customWidth="1"/>
    <col min="7679" max="7679" width="16.5703125" customWidth="1"/>
    <col min="7680" max="7680" width="11" customWidth="1"/>
    <col min="7681" max="7681" width="13.7109375" customWidth="1"/>
    <col min="7932" max="7932" width="10" customWidth="1"/>
    <col min="7933" max="7933" width="81.140625" customWidth="1"/>
    <col min="7934" max="7934" width="13.7109375" customWidth="1"/>
    <col min="7935" max="7935" width="16.5703125" customWidth="1"/>
    <col min="7936" max="7936" width="11" customWidth="1"/>
    <col min="7937" max="7937" width="13.7109375" customWidth="1"/>
    <col min="8188" max="8188" width="10" customWidth="1"/>
    <col min="8189" max="8189" width="81.140625" customWidth="1"/>
    <col min="8190" max="8190" width="13.7109375" customWidth="1"/>
    <col min="8191" max="8191" width="16.5703125" customWidth="1"/>
    <col min="8192" max="8192" width="11" customWidth="1"/>
    <col min="8193" max="8193" width="13.7109375" customWidth="1"/>
    <col min="8444" max="8444" width="10" customWidth="1"/>
    <col min="8445" max="8445" width="81.140625" customWidth="1"/>
    <col min="8446" max="8446" width="13.7109375" customWidth="1"/>
    <col min="8447" max="8447" width="16.5703125" customWidth="1"/>
    <col min="8448" max="8448" width="11" customWidth="1"/>
    <col min="8449" max="8449" width="13.7109375" customWidth="1"/>
    <col min="8700" max="8700" width="10" customWidth="1"/>
    <col min="8701" max="8701" width="81.140625" customWidth="1"/>
    <col min="8702" max="8702" width="13.7109375" customWidth="1"/>
    <col min="8703" max="8703" width="16.5703125" customWidth="1"/>
    <col min="8704" max="8704" width="11" customWidth="1"/>
    <col min="8705" max="8705" width="13.7109375" customWidth="1"/>
    <col min="8956" max="8956" width="10" customWidth="1"/>
    <col min="8957" max="8957" width="81.140625" customWidth="1"/>
    <col min="8958" max="8958" width="13.7109375" customWidth="1"/>
    <col min="8959" max="8959" width="16.5703125" customWidth="1"/>
    <col min="8960" max="8960" width="11" customWidth="1"/>
    <col min="8961" max="8961" width="13.7109375" customWidth="1"/>
    <col min="9212" max="9212" width="10" customWidth="1"/>
    <col min="9213" max="9213" width="81.140625" customWidth="1"/>
    <col min="9214" max="9214" width="13.7109375" customWidth="1"/>
    <col min="9215" max="9215" width="16.5703125" customWidth="1"/>
    <col min="9216" max="9216" width="11" customWidth="1"/>
    <col min="9217" max="9217" width="13.7109375" customWidth="1"/>
    <col min="9468" max="9468" width="10" customWidth="1"/>
    <col min="9469" max="9469" width="81.140625" customWidth="1"/>
    <col min="9470" max="9470" width="13.7109375" customWidth="1"/>
    <col min="9471" max="9471" width="16.5703125" customWidth="1"/>
    <col min="9472" max="9472" width="11" customWidth="1"/>
    <col min="9473" max="9473" width="13.7109375" customWidth="1"/>
    <col min="9724" max="9724" width="10" customWidth="1"/>
    <col min="9725" max="9725" width="81.140625" customWidth="1"/>
    <col min="9726" max="9726" width="13.7109375" customWidth="1"/>
    <col min="9727" max="9727" width="16.5703125" customWidth="1"/>
    <col min="9728" max="9728" width="11" customWidth="1"/>
    <col min="9729" max="9729" width="13.7109375" customWidth="1"/>
    <col min="9980" max="9980" width="10" customWidth="1"/>
    <col min="9981" max="9981" width="81.140625" customWidth="1"/>
    <col min="9982" max="9982" width="13.7109375" customWidth="1"/>
    <col min="9983" max="9983" width="16.5703125" customWidth="1"/>
    <col min="9984" max="9984" width="11" customWidth="1"/>
    <col min="9985" max="9985" width="13.7109375" customWidth="1"/>
    <col min="10236" max="10236" width="10" customWidth="1"/>
    <col min="10237" max="10237" width="81.140625" customWidth="1"/>
    <col min="10238" max="10238" width="13.7109375" customWidth="1"/>
    <col min="10239" max="10239" width="16.5703125" customWidth="1"/>
    <col min="10240" max="10240" width="11" customWidth="1"/>
    <col min="10241" max="10241" width="13.7109375" customWidth="1"/>
    <col min="10492" max="10492" width="10" customWidth="1"/>
    <col min="10493" max="10493" width="81.140625" customWidth="1"/>
    <col min="10494" max="10494" width="13.7109375" customWidth="1"/>
    <col min="10495" max="10495" width="16.5703125" customWidth="1"/>
    <col min="10496" max="10496" width="11" customWidth="1"/>
    <col min="10497" max="10497" width="13.7109375" customWidth="1"/>
    <col min="10748" max="10748" width="10" customWidth="1"/>
    <col min="10749" max="10749" width="81.140625" customWidth="1"/>
    <col min="10750" max="10750" width="13.7109375" customWidth="1"/>
    <col min="10751" max="10751" width="16.5703125" customWidth="1"/>
    <col min="10752" max="10752" width="11" customWidth="1"/>
    <col min="10753" max="10753" width="13.7109375" customWidth="1"/>
    <col min="11004" max="11004" width="10" customWidth="1"/>
    <col min="11005" max="11005" width="81.140625" customWidth="1"/>
    <col min="11006" max="11006" width="13.7109375" customWidth="1"/>
    <col min="11007" max="11007" width="16.5703125" customWidth="1"/>
    <col min="11008" max="11008" width="11" customWidth="1"/>
    <col min="11009" max="11009" width="13.7109375" customWidth="1"/>
    <col min="11260" max="11260" width="10" customWidth="1"/>
    <col min="11261" max="11261" width="81.140625" customWidth="1"/>
    <col min="11262" max="11262" width="13.7109375" customWidth="1"/>
    <col min="11263" max="11263" width="16.5703125" customWidth="1"/>
    <col min="11264" max="11264" width="11" customWidth="1"/>
    <col min="11265" max="11265" width="13.7109375" customWidth="1"/>
    <col min="11516" max="11516" width="10" customWidth="1"/>
    <col min="11517" max="11517" width="81.140625" customWidth="1"/>
    <col min="11518" max="11518" width="13.7109375" customWidth="1"/>
    <col min="11519" max="11519" width="16.5703125" customWidth="1"/>
    <col min="11520" max="11520" width="11" customWidth="1"/>
    <col min="11521" max="11521" width="13.7109375" customWidth="1"/>
    <col min="11772" max="11772" width="10" customWidth="1"/>
    <col min="11773" max="11773" width="81.140625" customWidth="1"/>
    <col min="11774" max="11774" width="13.7109375" customWidth="1"/>
    <col min="11775" max="11775" width="16.5703125" customWidth="1"/>
    <col min="11776" max="11776" width="11" customWidth="1"/>
    <col min="11777" max="11777" width="13.7109375" customWidth="1"/>
    <col min="12028" max="12028" width="10" customWidth="1"/>
    <col min="12029" max="12029" width="81.140625" customWidth="1"/>
    <col min="12030" max="12030" width="13.7109375" customWidth="1"/>
    <col min="12031" max="12031" width="16.5703125" customWidth="1"/>
    <col min="12032" max="12032" width="11" customWidth="1"/>
    <col min="12033" max="12033" width="13.7109375" customWidth="1"/>
    <col min="12284" max="12284" width="10" customWidth="1"/>
    <col min="12285" max="12285" width="81.140625" customWidth="1"/>
    <col min="12286" max="12286" width="13.7109375" customWidth="1"/>
    <col min="12287" max="12287" width="16.5703125" customWidth="1"/>
    <col min="12288" max="12288" width="11" customWidth="1"/>
    <col min="12289" max="12289" width="13.7109375" customWidth="1"/>
    <col min="12540" max="12540" width="10" customWidth="1"/>
    <col min="12541" max="12541" width="81.140625" customWidth="1"/>
    <col min="12542" max="12542" width="13.7109375" customWidth="1"/>
    <col min="12543" max="12543" width="16.5703125" customWidth="1"/>
    <col min="12544" max="12544" width="11" customWidth="1"/>
    <col min="12545" max="12545" width="13.7109375" customWidth="1"/>
    <col min="12796" max="12796" width="10" customWidth="1"/>
    <col min="12797" max="12797" width="81.140625" customWidth="1"/>
    <col min="12798" max="12798" width="13.7109375" customWidth="1"/>
    <col min="12799" max="12799" width="16.5703125" customWidth="1"/>
    <col min="12800" max="12800" width="11" customWidth="1"/>
    <col min="12801" max="12801" width="13.7109375" customWidth="1"/>
    <col min="13052" max="13052" width="10" customWidth="1"/>
    <col min="13053" max="13053" width="81.140625" customWidth="1"/>
    <col min="13054" max="13054" width="13.7109375" customWidth="1"/>
    <col min="13055" max="13055" width="16.5703125" customWidth="1"/>
    <col min="13056" max="13056" width="11" customWidth="1"/>
    <col min="13057" max="13057" width="13.7109375" customWidth="1"/>
    <col min="13308" max="13308" width="10" customWidth="1"/>
    <col min="13309" max="13309" width="81.140625" customWidth="1"/>
    <col min="13310" max="13310" width="13.7109375" customWidth="1"/>
    <col min="13311" max="13311" width="16.5703125" customWidth="1"/>
    <col min="13312" max="13312" width="11" customWidth="1"/>
    <col min="13313" max="13313" width="13.7109375" customWidth="1"/>
    <col min="13564" max="13564" width="10" customWidth="1"/>
    <col min="13565" max="13565" width="81.140625" customWidth="1"/>
    <col min="13566" max="13566" width="13.7109375" customWidth="1"/>
    <col min="13567" max="13567" width="16.5703125" customWidth="1"/>
    <col min="13568" max="13568" width="11" customWidth="1"/>
    <col min="13569" max="13569" width="13.7109375" customWidth="1"/>
    <col min="13820" max="13820" width="10" customWidth="1"/>
    <col min="13821" max="13821" width="81.140625" customWidth="1"/>
    <col min="13822" max="13822" width="13.7109375" customWidth="1"/>
    <col min="13823" max="13823" width="16.5703125" customWidth="1"/>
    <col min="13824" max="13824" width="11" customWidth="1"/>
    <col min="13825" max="13825" width="13.7109375" customWidth="1"/>
    <col min="14076" max="14076" width="10" customWidth="1"/>
    <col min="14077" max="14077" width="81.140625" customWidth="1"/>
    <col min="14078" max="14078" width="13.7109375" customWidth="1"/>
    <col min="14079" max="14079" width="16.5703125" customWidth="1"/>
    <col min="14080" max="14080" width="11" customWidth="1"/>
    <col min="14081" max="14081" width="13.7109375" customWidth="1"/>
    <col min="14332" max="14332" width="10" customWidth="1"/>
    <col min="14333" max="14333" width="81.140625" customWidth="1"/>
    <col min="14334" max="14334" width="13.7109375" customWidth="1"/>
    <col min="14335" max="14335" width="16.5703125" customWidth="1"/>
    <col min="14336" max="14336" width="11" customWidth="1"/>
    <col min="14337" max="14337" width="13.7109375" customWidth="1"/>
    <col min="14588" max="14588" width="10" customWidth="1"/>
    <col min="14589" max="14589" width="81.140625" customWidth="1"/>
    <col min="14590" max="14590" width="13.7109375" customWidth="1"/>
    <col min="14591" max="14591" width="16.5703125" customWidth="1"/>
    <col min="14592" max="14592" width="11" customWidth="1"/>
    <col min="14593" max="14593" width="13.7109375" customWidth="1"/>
    <col min="14844" max="14844" width="10" customWidth="1"/>
    <col min="14845" max="14845" width="81.140625" customWidth="1"/>
    <col min="14846" max="14846" width="13.7109375" customWidth="1"/>
    <col min="14847" max="14847" width="16.5703125" customWidth="1"/>
    <col min="14848" max="14848" width="11" customWidth="1"/>
    <col min="14849" max="14849" width="13.7109375" customWidth="1"/>
    <col min="15100" max="15100" width="10" customWidth="1"/>
    <col min="15101" max="15101" width="81.140625" customWidth="1"/>
    <col min="15102" max="15102" width="13.7109375" customWidth="1"/>
    <col min="15103" max="15103" width="16.5703125" customWidth="1"/>
    <col min="15104" max="15104" width="11" customWidth="1"/>
    <col min="15105" max="15105" width="13.7109375" customWidth="1"/>
    <col min="15356" max="15356" width="10" customWidth="1"/>
    <col min="15357" max="15357" width="81.140625" customWidth="1"/>
    <col min="15358" max="15358" width="13.7109375" customWidth="1"/>
    <col min="15359" max="15359" width="16.5703125" customWidth="1"/>
    <col min="15360" max="15360" width="11" customWidth="1"/>
    <col min="15361" max="15361" width="13.7109375" customWidth="1"/>
    <col min="15612" max="15612" width="10" customWidth="1"/>
    <col min="15613" max="15613" width="81.140625" customWidth="1"/>
    <col min="15614" max="15614" width="13.7109375" customWidth="1"/>
    <col min="15615" max="15615" width="16.5703125" customWidth="1"/>
    <col min="15616" max="15616" width="11" customWidth="1"/>
    <col min="15617" max="15617" width="13.7109375" customWidth="1"/>
    <col min="15868" max="15868" width="10" customWidth="1"/>
    <col min="15869" max="15869" width="81.140625" customWidth="1"/>
    <col min="15870" max="15870" width="13.7109375" customWidth="1"/>
    <col min="15871" max="15871" width="16.5703125" customWidth="1"/>
    <col min="15872" max="15872" width="11" customWidth="1"/>
    <col min="15873" max="15873" width="13.7109375" customWidth="1"/>
    <col min="16124" max="16124" width="10" customWidth="1"/>
    <col min="16125" max="16125" width="81.140625" customWidth="1"/>
    <col min="16126" max="16126" width="13.7109375" customWidth="1"/>
    <col min="16127" max="16127" width="16.5703125" customWidth="1"/>
    <col min="16128" max="16128" width="11" customWidth="1"/>
    <col min="16129" max="16129" width="13.7109375" customWidth="1"/>
  </cols>
  <sheetData>
    <row r="1" spans="1:6" x14ac:dyDescent="0.2">
      <c r="A1" s="39" t="s">
        <v>0</v>
      </c>
      <c r="B1" s="39"/>
    </row>
    <row r="2" spans="1:6" x14ac:dyDescent="0.2">
      <c r="A2" s="39" t="s">
        <v>1</v>
      </c>
      <c r="B2" s="39"/>
    </row>
    <row r="3" spans="1:6" x14ac:dyDescent="0.2">
      <c r="A3" s="39" t="s">
        <v>2</v>
      </c>
      <c r="B3" s="39"/>
    </row>
    <row r="4" spans="1:6" x14ac:dyDescent="0.2">
      <c r="A4" s="39" t="s">
        <v>3</v>
      </c>
      <c r="B4" s="39"/>
      <c r="C4" s="1"/>
    </row>
    <row r="5" spans="1:6" x14ac:dyDescent="0.2">
      <c r="A5" s="39" t="s">
        <v>4</v>
      </c>
      <c r="B5" s="39"/>
      <c r="C5" s="2"/>
    </row>
    <row r="6" spans="1:6" ht="57.75" customHeight="1" x14ac:dyDescent="0.2">
      <c r="A6" s="44" t="s">
        <v>150</v>
      </c>
      <c r="B6" s="44"/>
      <c r="C6" s="44"/>
      <c r="D6" s="44"/>
      <c r="E6" s="44"/>
      <c r="F6" s="44"/>
    </row>
    <row r="7" spans="1:6" ht="16.5" customHeight="1" x14ac:dyDescent="0.2">
      <c r="A7" s="40" t="s">
        <v>145</v>
      </c>
      <c r="B7" s="40"/>
      <c r="C7" s="40"/>
      <c r="D7" s="40"/>
      <c r="E7" s="40"/>
    </row>
    <row r="8" spans="1:6" ht="16.5" x14ac:dyDescent="0.2">
      <c r="A8" s="5"/>
      <c r="B8" s="5"/>
      <c r="C8" s="5"/>
      <c r="D8" s="5"/>
    </row>
    <row r="9" spans="1:6" x14ac:dyDescent="0.2">
      <c r="A9" s="42" t="s">
        <v>5</v>
      </c>
      <c r="B9" s="42"/>
      <c r="C9" s="42"/>
      <c r="D9" s="42"/>
    </row>
    <row r="10" spans="1:6" x14ac:dyDescent="0.2">
      <c r="A10" s="43" t="s">
        <v>144</v>
      </c>
      <c r="B10" s="43"/>
      <c r="C10" s="43"/>
      <c r="D10" s="43"/>
    </row>
    <row r="11" spans="1:6" x14ac:dyDescent="0.2">
      <c r="A11" s="3"/>
      <c r="B11" s="3"/>
      <c r="C11" s="4"/>
      <c r="D11" s="4"/>
    </row>
    <row r="12" spans="1:6" ht="22.5" x14ac:dyDescent="0.2">
      <c r="A12" s="8" t="s">
        <v>7</v>
      </c>
      <c r="B12" s="8" t="s">
        <v>8</v>
      </c>
      <c r="C12" s="9" t="s">
        <v>9</v>
      </c>
      <c r="D12" s="9" t="s">
        <v>10</v>
      </c>
      <c r="E12" s="9" t="s">
        <v>148</v>
      </c>
      <c r="F12" s="9" t="s">
        <v>146</v>
      </c>
    </row>
    <row r="13" spans="1:6" x14ac:dyDescent="0.2">
      <c r="A13" s="10" t="s">
        <v>1</v>
      </c>
      <c r="B13" s="27" t="s">
        <v>11</v>
      </c>
      <c r="C13" s="36">
        <f t="shared" ref="C13:D13" si="0">C14+C99+C111+C156</f>
        <v>12313325.83</v>
      </c>
      <c r="D13" s="36">
        <f t="shared" si="0"/>
        <v>211504.74</v>
      </c>
      <c r="E13" s="36">
        <f>E14+E99+E111+E156</f>
        <v>12318199.359999999</v>
      </c>
      <c r="F13" s="36">
        <f>F14+F99+F111+F156</f>
        <v>2541104.3199999998</v>
      </c>
    </row>
    <row r="14" spans="1:6" x14ac:dyDescent="0.2">
      <c r="A14" s="11" t="s">
        <v>12</v>
      </c>
      <c r="B14" s="28" t="s">
        <v>13</v>
      </c>
      <c r="C14" s="12">
        <f t="shared" ref="C14:D16" si="1">C15</f>
        <v>1915334.84</v>
      </c>
      <c r="D14" s="12">
        <f t="shared" si="1"/>
        <v>2200</v>
      </c>
      <c r="E14" s="12">
        <f t="shared" ref="E14:F16" si="2">E15</f>
        <v>1710903.63</v>
      </c>
      <c r="F14" s="12">
        <f t="shared" si="2"/>
        <v>1695216.1199999999</v>
      </c>
    </row>
    <row r="15" spans="1:6" x14ac:dyDescent="0.2">
      <c r="A15" s="13" t="s">
        <v>14</v>
      </c>
      <c r="B15" s="29" t="s">
        <v>15</v>
      </c>
      <c r="C15" s="14">
        <f t="shared" si="1"/>
        <v>1915334.84</v>
      </c>
      <c r="D15" s="14">
        <f t="shared" si="1"/>
        <v>2200</v>
      </c>
      <c r="E15" s="14">
        <f t="shared" si="2"/>
        <v>1710903.63</v>
      </c>
      <c r="F15" s="14">
        <f t="shared" si="2"/>
        <v>1695216.1199999999</v>
      </c>
    </row>
    <row r="16" spans="1:6" ht="33.75" x14ac:dyDescent="0.2">
      <c r="A16" s="15" t="s">
        <v>16</v>
      </c>
      <c r="B16" s="30" t="s">
        <v>17</v>
      </c>
      <c r="C16" s="16">
        <f t="shared" si="1"/>
        <v>1915334.84</v>
      </c>
      <c r="D16" s="16">
        <f t="shared" si="1"/>
        <v>2200</v>
      </c>
      <c r="E16" s="16">
        <f t="shared" si="2"/>
        <v>1710903.63</v>
      </c>
      <c r="F16" s="16">
        <f t="shared" si="2"/>
        <v>1695216.1199999999</v>
      </c>
    </row>
    <row r="17" spans="1:6" ht="22.5" x14ac:dyDescent="0.2">
      <c r="A17" s="17" t="s">
        <v>18</v>
      </c>
      <c r="B17" s="31" t="s">
        <v>19</v>
      </c>
      <c r="C17" s="18">
        <v>1915334.84</v>
      </c>
      <c r="D17" s="18">
        <v>2200</v>
      </c>
      <c r="E17" s="18">
        <f>E18+E22+E26+E30+E34+E38+E43+E50+E57+E61+E65+E69+E73+E79+E86+E93</f>
        <v>1710903.63</v>
      </c>
      <c r="F17" s="18">
        <f>F18+F22+F26+F30+F34+F38+F43+F50+F57+F61+F65+F69+F73+F79+F86+F93</f>
        <v>1695216.1199999999</v>
      </c>
    </row>
    <row r="18" spans="1:6" ht="33.75" x14ac:dyDescent="0.2">
      <c r="A18" s="19" t="s">
        <v>24</v>
      </c>
      <c r="B18" s="32" t="s">
        <v>25</v>
      </c>
      <c r="C18" s="20">
        <v>5214.38</v>
      </c>
      <c r="D18" s="20">
        <v>0</v>
      </c>
      <c r="E18" s="20">
        <v>5214.38</v>
      </c>
      <c r="F18" s="20">
        <f>F19</f>
        <v>5214.38</v>
      </c>
    </row>
    <row r="19" spans="1:6" x14ac:dyDescent="0.2">
      <c r="A19" s="21" t="s">
        <v>26</v>
      </c>
      <c r="B19" s="33" t="s">
        <v>27</v>
      </c>
      <c r="C19" s="22">
        <v>5214.38</v>
      </c>
      <c r="D19" s="22">
        <v>0</v>
      </c>
      <c r="E19" s="22">
        <v>5214.38</v>
      </c>
      <c r="F19" s="22">
        <f>F20</f>
        <v>5214.38</v>
      </c>
    </row>
    <row r="20" spans="1:6" x14ac:dyDescent="0.2">
      <c r="A20" s="23" t="s">
        <v>28</v>
      </c>
      <c r="B20" s="34" t="s">
        <v>29</v>
      </c>
      <c r="C20" s="24">
        <v>5214.38</v>
      </c>
      <c r="D20" s="24">
        <v>0</v>
      </c>
      <c r="E20" s="24">
        <v>5214.38</v>
      </c>
      <c r="F20" s="24">
        <f>F21</f>
        <v>5214.38</v>
      </c>
    </row>
    <row r="21" spans="1:6" x14ac:dyDescent="0.2">
      <c r="A21" s="25" t="s">
        <v>22</v>
      </c>
      <c r="B21" s="35" t="s">
        <v>23</v>
      </c>
      <c r="C21" s="26">
        <v>5214.38</v>
      </c>
      <c r="D21" s="26">
        <v>0</v>
      </c>
      <c r="E21" s="26">
        <v>5214.38</v>
      </c>
      <c r="F21" s="26">
        <v>5214.38</v>
      </c>
    </row>
    <row r="22" spans="1:6" ht="33.75" x14ac:dyDescent="0.2">
      <c r="A22" s="19" t="s">
        <v>30</v>
      </c>
      <c r="B22" s="32" t="s">
        <v>31</v>
      </c>
      <c r="C22" s="20">
        <v>8500</v>
      </c>
      <c r="D22" s="20">
        <v>0</v>
      </c>
      <c r="E22" s="20">
        <v>8500</v>
      </c>
      <c r="F22" s="20">
        <f>F23</f>
        <v>500</v>
      </c>
    </row>
    <row r="23" spans="1:6" x14ac:dyDescent="0.2">
      <c r="A23" s="21" t="s">
        <v>20</v>
      </c>
      <c r="B23" s="33" t="s">
        <v>21</v>
      </c>
      <c r="C23" s="22">
        <v>8500</v>
      </c>
      <c r="D23" s="22">
        <v>0</v>
      </c>
      <c r="E23" s="22">
        <v>8500</v>
      </c>
      <c r="F23" s="22">
        <f>F24</f>
        <v>500</v>
      </c>
    </row>
    <row r="24" spans="1:6" x14ac:dyDescent="0.2">
      <c r="A24" s="23" t="s">
        <v>32</v>
      </c>
      <c r="B24" s="34" t="s">
        <v>33</v>
      </c>
      <c r="C24" s="24">
        <v>8500</v>
      </c>
      <c r="D24" s="24">
        <v>0</v>
      </c>
      <c r="E24" s="24">
        <v>8500</v>
      </c>
      <c r="F24" s="24">
        <f>F25</f>
        <v>500</v>
      </c>
    </row>
    <row r="25" spans="1:6" x14ac:dyDescent="0.2">
      <c r="A25" s="25" t="s">
        <v>34</v>
      </c>
      <c r="B25" s="35" t="s">
        <v>35</v>
      </c>
      <c r="C25" s="26">
        <v>8500</v>
      </c>
      <c r="D25" s="26">
        <v>0</v>
      </c>
      <c r="E25" s="26">
        <v>8500</v>
      </c>
      <c r="F25" s="26">
        <v>500</v>
      </c>
    </row>
    <row r="26" spans="1:6" ht="33.75" x14ac:dyDescent="0.2">
      <c r="A26" s="19" t="s">
        <v>36</v>
      </c>
      <c r="B26" s="32" t="s">
        <v>37</v>
      </c>
      <c r="C26" s="20">
        <v>81171.210000000006</v>
      </c>
      <c r="D26" s="20">
        <v>0</v>
      </c>
      <c r="E26" s="20">
        <v>81171.210000000006</v>
      </c>
      <c r="F26" s="20">
        <f>F27</f>
        <v>79473.210000000006</v>
      </c>
    </row>
    <row r="27" spans="1:6" x14ac:dyDescent="0.2">
      <c r="A27" s="21" t="s">
        <v>26</v>
      </c>
      <c r="B27" s="33" t="s">
        <v>27</v>
      </c>
      <c r="C27" s="22">
        <v>81171.210000000006</v>
      </c>
      <c r="D27" s="22">
        <v>0</v>
      </c>
      <c r="E27" s="22">
        <v>81171.210000000006</v>
      </c>
      <c r="F27" s="22">
        <f>F28</f>
        <v>79473.210000000006</v>
      </c>
    </row>
    <row r="28" spans="1:6" x14ac:dyDescent="0.2">
      <c r="A28" s="23" t="s">
        <v>28</v>
      </c>
      <c r="B28" s="34" t="s">
        <v>29</v>
      </c>
      <c r="C28" s="24">
        <v>81171.210000000006</v>
      </c>
      <c r="D28" s="24">
        <v>0</v>
      </c>
      <c r="E28" s="24">
        <v>81171.210000000006</v>
      </c>
      <c r="F28" s="24">
        <f>F29</f>
        <v>79473.210000000006</v>
      </c>
    </row>
    <row r="29" spans="1:6" x14ac:dyDescent="0.2">
      <c r="A29" s="25" t="s">
        <v>22</v>
      </c>
      <c r="B29" s="35" t="s">
        <v>23</v>
      </c>
      <c r="C29" s="26">
        <v>81171.210000000006</v>
      </c>
      <c r="D29" s="26">
        <v>0</v>
      </c>
      <c r="E29" s="26">
        <v>81171.210000000006</v>
      </c>
      <c r="F29" s="26">
        <v>79473.210000000006</v>
      </c>
    </row>
    <row r="30" spans="1:6" ht="33.75" x14ac:dyDescent="0.2">
      <c r="A30" s="19" t="s">
        <v>38</v>
      </c>
      <c r="B30" s="32" t="s">
        <v>39</v>
      </c>
      <c r="C30" s="20">
        <v>160930.5</v>
      </c>
      <c r="D30" s="20">
        <v>0</v>
      </c>
      <c r="E30" s="20">
        <v>160930.5</v>
      </c>
      <c r="F30" s="20">
        <f>F31</f>
        <v>160930.5</v>
      </c>
    </row>
    <row r="31" spans="1:6" x14ac:dyDescent="0.2">
      <c r="A31" s="21" t="s">
        <v>26</v>
      </c>
      <c r="B31" s="33" t="s">
        <v>27</v>
      </c>
      <c r="C31" s="22">
        <v>160930.5</v>
      </c>
      <c r="D31" s="22">
        <v>0</v>
      </c>
      <c r="E31" s="22">
        <v>160930.5</v>
      </c>
      <c r="F31" s="22">
        <f>F32</f>
        <v>160930.5</v>
      </c>
    </row>
    <row r="32" spans="1:6" x14ac:dyDescent="0.2">
      <c r="A32" s="23" t="s">
        <v>28</v>
      </c>
      <c r="B32" s="34" t="s">
        <v>29</v>
      </c>
      <c r="C32" s="24">
        <v>160930.5</v>
      </c>
      <c r="D32" s="24">
        <v>0</v>
      </c>
      <c r="E32" s="24">
        <v>160930.5</v>
      </c>
      <c r="F32" s="24">
        <f>F33</f>
        <v>160930.5</v>
      </c>
    </row>
    <row r="33" spans="1:6" x14ac:dyDescent="0.2">
      <c r="A33" s="25" t="s">
        <v>40</v>
      </c>
      <c r="B33" s="35" t="s">
        <v>41</v>
      </c>
      <c r="C33" s="26">
        <v>160930.5</v>
      </c>
      <c r="D33" s="26">
        <v>0</v>
      </c>
      <c r="E33" s="26">
        <v>160930.5</v>
      </c>
      <c r="F33" s="26">
        <v>160930.5</v>
      </c>
    </row>
    <row r="34" spans="1:6" ht="33.75" x14ac:dyDescent="0.2">
      <c r="A34" s="19" t="s">
        <v>42</v>
      </c>
      <c r="B34" s="32" t="s">
        <v>43</v>
      </c>
      <c r="C34" s="20">
        <v>29837.5</v>
      </c>
      <c r="D34" s="20">
        <v>0</v>
      </c>
      <c r="E34" s="20">
        <v>29837.5</v>
      </c>
      <c r="F34" s="20">
        <f>F35</f>
        <v>29837.5</v>
      </c>
    </row>
    <row r="35" spans="1:6" x14ac:dyDescent="0.2">
      <c r="A35" s="21" t="s">
        <v>26</v>
      </c>
      <c r="B35" s="33" t="s">
        <v>27</v>
      </c>
      <c r="C35" s="22">
        <v>29837.5</v>
      </c>
      <c r="D35" s="22">
        <v>0</v>
      </c>
      <c r="E35" s="22">
        <v>29837.5</v>
      </c>
      <c r="F35" s="22">
        <f>F36</f>
        <v>29837.5</v>
      </c>
    </row>
    <row r="36" spans="1:6" x14ac:dyDescent="0.2">
      <c r="A36" s="23" t="s">
        <v>28</v>
      </c>
      <c r="B36" s="34" t="s">
        <v>29</v>
      </c>
      <c r="C36" s="24">
        <v>29837.5</v>
      </c>
      <c r="D36" s="24">
        <v>0</v>
      </c>
      <c r="E36" s="24">
        <v>29837.5</v>
      </c>
      <c r="F36" s="24">
        <f>F37</f>
        <v>29837.5</v>
      </c>
    </row>
    <row r="37" spans="1:6" x14ac:dyDescent="0.2">
      <c r="A37" s="25" t="s">
        <v>22</v>
      </c>
      <c r="B37" s="35" t="s">
        <v>23</v>
      </c>
      <c r="C37" s="26">
        <v>29837.5</v>
      </c>
      <c r="D37" s="26">
        <v>0</v>
      </c>
      <c r="E37" s="26">
        <v>29837.5</v>
      </c>
      <c r="F37" s="26">
        <v>29837.5</v>
      </c>
    </row>
    <row r="38" spans="1:6" ht="33.75" x14ac:dyDescent="0.2">
      <c r="A38" s="19" t="s">
        <v>44</v>
      </c>
      <c r="B38" s="32" t="s">
        <v>45</v>
      </c>
      <c r="C38" s="20">
        <v>53338.82</v>
      </c>
      <c r="D38" s="20">
        <v>0</v>
      </c>
      <c r="E38" s="20">
        <v>53338.82</v>
      </c>
      <c r="F38" s="20">
        <f>F39</f>
        <v>53338.82</v>
      </c>
    </row>
    <row r="39" spans="1:6" x14ac:dyDescent="0.2">
      <c r="A39" s="21" t="s">
        <v>46</v>
      </c>
      <c r="B39" s="33" t="s">
        <v>47</v>
      </c>
      <c r="C39" s="22">
        <v>53338.82</v>
      </c>
      <c r="D39" s="22">
        <v>0</v>
      </c>
      <c r="E39" s="22">
        <v>53338.82</v>
      </c>
      <c r="F39" s="22">
        <f>F40</f>
        <v>53338.82</v>
      </c>
    </row>
    <row r="40" spans="1:6" x14ac:dyDescent="0.2">
      <c r="A40" s="23" t="s">
        <v>48</v>
      </c>
      <c r="B40" s="34" t="s">
        <v>49</v>
      </c>
      <c r="C40" s="24">
        <v>53338.82</v>
      </c>
      <c r="D40" s="24">
        <v>0</v>
      </c>
      <c r="E40" s="24">
        <v>53338.82</v>
      </c>
      <c r="F40" s="24">
        <f>F41+F42</f>
        <v>53338.82</v>
      </c>
    </row>
    <row r="41" spans="1:6" x14ac:dyDescent="0.2">
      <c r="A41" s="25" t="s">
        <v>34</v>
      </c>
      <c r="B41" s="35" t="s">
        <v>35</v>
      </c>
      <c r="C41" s="26">
        <v>15548.07</v>
      </c>
      <c r="D41" s="26">
        <v>0</v>
      </c>
      <c r="E41" s="26">
        <v>15548.07</v>
      </c>
      <c r="F41" s="26">
        <v>15548.07</v>
      </c>
    </row>
    <row r="42" spans="1:6" x14ac:dyDescent="0.2">
      <c r="A42" s="25" t="s">
        <v>22</v>
      </c>
      <c r="B42" s="35" t="s">
        <v>23</v>
      </c>
      <c r="C42" s="26">
        <v>37790.75</v>
      </c>
      <c r="D42" s="26">
        <v>0</v>
      </c>
      <c r="E42" s="26">
        <v>37790.75</v>
      </c>
      <c r="F42" s="26">
        <v>37790.75</v>
      </c>
    </row>
    <row r="43" spans="1:6" ht="33.75" x14ac:dyDescent="0.2">
      <c r="A43" s="19" t="s">
        <v>50</v>
      </c>
      <c r="B43" s="32" t="s">
        <v>51</v>
      </c>
      <c r="C43" s="20">
        <v>18351.439999999999</v>
      </c>
      <c r="D43" s="20">
        <v>0</v>
      </c>
      <c r="E43" s="20">
        <v>18351.439999999999</v>
      </c>
      <c r="F43" s="20">
        <f>F44+F47</f>
        <v>18351.439999999999</v>
      </c>
    </row>
    <row r="44" spans="1:6" x14ac:dyDescent="0.2">
      <c r="A44" s="21" t="s">
        <v>26</v>
      </c>
      <c r="B44" s="33" t="s">
        <v>27</v>
      </c>
      <c r="C44" s="22">
        <v>5940.63</v>
      </c>
      <c r="D44" s="22">
        <v>0</v>
      </c>
      <c r="E44" s="22">
        <v>5940.63</v>
      </c>
      <c r="F44" s="22">
        <f>F45</f>
        <v>5940.63</v>
      </c>
    </row>
    <row r="45" spans="1:6" x14ac:dyDescent="0.2">
      <c r="A45" s="23" t="s">
        <v>28</v>
      </c>
      <c r="B45" s="34" t="s">
        <v>29</v>
      </c>
      <c r="C45" s="24">
        <v>5940.63</v>
      </c>
      <c r="D45" s="24">
        <v>0</v>
      </c>
      <c r="E45" s="24">
        <v>5940.63</v>
      </c>
      <c r="F45" s="24">
        <f>F46</f>
        <v>5940.63</v>
      </c>
    </row>
    <row r="46" spans="1:6" x14ac:dyDescent="0.2">
      <c r="A46" s="25" t="s">
        <v>22</v>
      </c>
      <c r="B46" s="35" t="s">
        <v>23</v>
      </c>
      <c r="C46" s="26">
        <v>5940.63</v>
      </c>
      <c r="D46" s="26">
        <v>0</v>
      </c>
      <c r="E46" s="26">
        <v>5940.63</v>
      </c>
      <c r="F46" s="26">
        <v>5940.63</v>
      </c>
    </row>
    <row r="47" spans="1:6" x14ac:dyDescent="0.2">
      <c r="A47" s="21" t="s">
        <v>20</v>
      </c>
      <c r="B47" s="33" t="s">
        <v>21</v>
      </c>
      <c r="C47" s="22">
        <v>12410.81</v>
      </c>
      <c r="D47" s="22">
        <v>0</v>
      </c>
      <c r="E47" s="22">
        <v>12410.81</v>
      </c>
      <c r="F47" s="22">
        <f>F48</f>
        <v>12410.81</v>
      </c>
    </row>
    <row r="48" spans="1:6" x14ac:dyDescent="0.2">
      <c r="A48" s="23" t="s">
        <v>52</v>
      </c>
      <c r="B48" s="34" t="s">
        <v>53</v>
      </c>
      <c r="C48" s="24">
        <v>12410.81</v>
      </c>
      <c r="D48" s="24">
        <v>0</v>
      </c>
      <c r="E48" s="24">
        <v>12410.81</v>
      </c>
      <c r="F48" s="24">
        <f>F49</f>
        <v>12410.81</v>
      </c>
    </row>
    <row r="49" spans="1:6" x14ac:dyDescent="0.2">
      <c r="A49" s="25" t="s">
        <v>22</v>
      </c>
      <c r="B49" s="35" t="s">
        <v>23</v>
      </c>
      <c r="C49" s="26">
        <v>12410.81</v>
      </c>
      <c r="D49" s="26">
        <v>0</v>
      </c>
      <c r="E49" s="26">
        <v>12410.81</v>
      </c>
      <c r="F49" s="26">
        <v>12410.81</v>
      </c>
    </row>
    <row r="50" spans="1:6" ht="33.75" x14ac:dyDescent="0.2">
      <c r="A50" s="19" t="s">
        <v>56</v>
      </c>
      <c r="B50" s="32" t="s">
        <v>57</v>
      </c>
      <c r="C50" s="20">
        <v>633814.34</v>
      </c>
      <c r="D50" s="20">
        <v>0</v>
      </c>
      <c r="E50" s="20">
        <v>633814.34</v>
      </c>
      <c r="F50" s="20">
        <f>F51+F54</f>
        <v>633814.34</v>
      </c>
    </row>
    <row r="51" spans="1:6" x14ac:dyDescent="0.2">
      <c r="A51" s="21" t="s">
        <v>26</v>
      </c>
      <c r="B51" s="33" t="s">
        <v>27</v>
      </c>
      <c r="C51" s="22">
        <v>103883.09</v>
      </c>
      <c r="D51" s="22">
        <v>0</v>
      </c>
      <c r="E51" s="22">
        <v>103883.09</v>
      </c>
      <c r="F51" s="22">
        <f>F52</f>
        <v>103883.09</v>
      </c>
    </row>
    <row r="52" spans="1:6" x14ac:dyDescent="0.2">
      <c r="A52" s="23" t="s">
        <v>28</v>
      </c>
      <c r="B52" s="34" t="s">
        <v>29</v>
      </c>
      <c r="C52" s="24">
        <v>103883.09</v>
      </c>
      <c r="D52" s="24">
        <v>0</v>
      </c>
      <c r="E52" s="24">
        <v>103883.09</v>
      </c>
      <c r="F52" s="24">
        <f>F53</f>
        <v>103883.09</v>
      </c>
    </row>
    <row r="53" spans="1:6" x14ac:dyDescent="0.2">
      <c r="A53" s="25" t="s">
        <v>22</v>
      </c>
      <c r="B53" s="35" t="s">
        <v>23</v>
      </c>
      <c r="C53" s="26">
        <v>103883.09</v>
      </c>
      <c r="D53" s="26">
        <v>0</v>
      </c>
      <c r="E53" s="26">
        <v>103883.09</v>
      </c>
      <c r="F53" s="26">
        <v>103883.09</v>
      </c>
    </row>
    <row r="54" spans="1:6" x14ac:dyDescent="0.2">
      <c r="A54" s="21" t="s">
        <v>46</v>
      </c>
      <c r="B54" s="33" t="s">
        <v>47</v>
      </c>
      <c r="C54" s="22">
        <v>529931.25</v>
      </c>
      <c r="D54" s="22">
        <v>0</v>
      </c>
      <c r="E54" s="22">
        <v>529931.25</v>
      </c>
      <c r="F54" s="22">
        <f>F55</f>
        <v>529931.25</v>
      </c>
    </row>
    <row r="55" spans="1:6" x14ac:dyDescent="0.2">
      <c r="A55" s="23" t="s">
        <v>58</v>
      </c>
      <c r="B55" s="34" t="s">
        <v>59</v>
      </c>
      <c r="C55" s="24">
        <v>529931.25</v>
      </c>
      <c r="D55" s="24">
        <v>0</v>
      </c>
      <c r="E55" s="24">
        <v>529931.25</v>
      </c>
      <c r="F55" s="24">
        <f>F56</f>
        <v>529931.25</v>
      </c>
    </row>
    <row r="56" spans="1:6" x14ac:dyDescent="0.2">
      <c r="A56" s="25" t="s">
        <v>22</v>
      </c>
      <c r="B56" s="35" t="s">
        <v>23</v>
      </c>
      <c r="C56" s="26">
        <v>529931.25</v>
      </c>
      <c r="D56" s="26">
        <v>0</v>
      </c>
      <c r="E56" s="26">
        <v>529931.25</v>
      </c>
      <c r="F56" s="26">
        <v>529931.25</v>
      </c>
    </row>
    <row r="57" spans="1:6" ht="33.75" x14ac:dyDescent="0.2">
      <c r="A57" s="19" t="s">
        <v>60</v>
      </c>
      <c r="B57" s="32" t="s">
        <v>61</v>
      </c>
      <c r="C57" s="20">
        <v>130000</v>
      </c>
      <c r="D57" s="20">
        <v>0</v>
      </c>
      <c r="E57" s="20">
        <v>130000</v>
      </c>
      <c r="F57" s="20">
        <f>F58</f>
        <v>130000</v>
      </c>
    </row>
    <row r="58" spans="1:6" x14ac:dyDescent="0.2">
      <c r="A58" s="21" t="s">
        <v>20</v>
      </c>
      <c r="B58" s="33" t="s">
        <v>21</v>
      </c>
      <c r="C58" s="22">
        <v>130000</v>
      </c>
      <c r="D58" s="22">
        <v>0</v>
      </c>
      <c r="E58" s="22">
        <v>130000</v>
      </c>
      <c r="F58" s="22">
        <f>F59</f>
        <v>130000</v>
      </c>
    </row>
    <row r="59" spans="1:6" x14ac:dyDescent="0.2">
      <c r="A59" s="23" t="s">
        <v>62</v>
      </c>
      <c r="B59" s="34" t="s">
        <v>63</v>
      </c>
      <c r="C59" s="24">
        <v>130000</v>
      </c>
      <c r="D59" s="24">
        <v>0</v>
      </c>
      <c r="E59" s="24">
        <v>130000</v>
      </c>
      <c r="F59" s="24">
        <f>F60</f>
        <v>130000</v>
      </c>
    </row>
    <row r="60" spans="1:6" x14ac:dyDescent="0.2">
      <c r="A60" s="25" t="s">
        <v>22</v>
      </c>
      <c r="B60" s="35" t="s">
        <v>23</v>
      </c>
      <c r="C60" s="26">
        <v>130000</v>
      </c>
      <c r="D60" s="26">
        <v>0</v>
      </c>
      <c r="E60" s="26">
        <v>130000</v>
      </c>
      <c r="F60" s="26">
        <v>130000</v>
      </c>
    </row>
    <row r="61" spans="1:6" ht="33.75" x14ac:dyDescent="0.2">
      <c r="A61" s="19" t="s">
        <v>64</v>
      </c>
      <c r="B61" s="32" t="s">
        <v>65</v>
      </c>
      <c r="C61" s="20">
        <v>70000</v>
      </c>
      <c r="D61" s="20">
        <v>0</v>
      </c>
      <c r="E61" s="20">
        <v>70000</v>
      </c>
      <c r="F61" s="20">
        <f>F62</f>
        <v>70000</v>
      </c>
    </row>
    <row r="62" spans="1:6" x14ac:dyDescent="0.2">
      <c r="A62" s="21" t="s">
        <v>26</v>
      </c>
      <c r="B62" s="33" t="s">
        <v>27</v>
      </c>
      <c r="C62" s="22">
        <v>70000</v>
      </c>
      <c r="D62" s="22">
        <v>0</v>
      </c>
      <c r="E62" s="22">
        <v>70000</v>
      </c>
      <c r="F62" s="22">
        <f>F63</f>
        <v>70000</v>
      </c>
    </row>
    <row r="63" spans="1:6" x14ac:dyDescent="0.2">
      <c r="A63" s="23" t="s">
        <v>28</v>
      </c>
      <c r="B63" s="34" t="s">
        <v>29</v>
      </c>
      <c r="C63" s="24">
        <v>70000</v>
      </c>
      <c r="D63" s="24">
        <v>0</v>
      </c>
      <c r="E63" s="24">
        <v>70000</v>
      </c>
      <c r="F63" s="24">
        <f>F64</f>
        <v>70000</v>
      </c>
    </row>
    <row r="64" spans="1:6" x14ac:dyDescent="0.2">
      <c r="A64" s="25" t="s">
        <v>40</v>
      </c>
      <c r="B64" s="35" t="s">
        <v>41</v>
      </c>
      <c r="C64" s="26">
        <v>70000</v>
      </c>
      <c r="D64" s="26">
        <v>0</v>
      </c>
      <c r="E64" s="26">
        <v>70000</v>
      </c>
      <c r="F64" s="26">
        <v>70000</v>
      </c>
    </row>
    <row r="65" spans="1:6" ht="33.75" x14ac:dyDescent="0.2">
      <c r="A65" s="19" t="s">
        <v>66</v>
      </c>
      <c r="B65" s="32" t="s">
        <v>67</v>
      </c>
      <c r="C65" s="20">
        <v>17785.73</v>
      </c>
      <c r="D65" s="20">
        <v>0</v>
      </c>
      <c r="E65" s="20">
        <v>17785.73</v>
      </c>
      <c r="F65" s="20">
        <f>F66</f>
        <v>17785.73</v>
      </c>
    </row>
    <row r="66" spans="1:6" x14ac:dyDescent="0.2">
      <c r="A66" s="21" t="s">
        <v>20</v>
      </c>
      <c r="B66" s="33" t="s">
        <v>21</v>
      </c>
      <c r="C66" s="22">
        <v>17785.73</v>
      </c>
      <c r="D66" s="22">
        <v>0</v>
      </c>
      <c r="E66" s="22">
        <v>17785.73</v>
      </c>
      <c r="F66" s="22">
        <f>F67</f>
        <v>17785.73</v>
      </c>
    </row>
    <row r="67" spans="1:6" x14ac:dyDescent="0.2">
      <c r="A67" s="23" t="s">
        <v>54</v>
      </c>
      <c r="B67" s="34" t="s">
        <v>55</v>
      </c>
      <c r="C67" s="24">
        <v>17785.73</v>
      </c>
      <c r="D67" s="24">
        <v>0</v>
      </c>
      <c r="E67" s="24">
        <v>17785.73</v>
      </c>
      <c r="F67" s="24">
        <f>F68</f>
        <v>17785.73</v>
      </c>
    </row>
    <row r="68" spans="1:6" x14ac:dyDescent="0.2">
      <c r="A68" s="25" t="s">
        <v>22</v>
      </c>
      <c r="B68" s="35" t="s">
        <v>23</v>
      </c>
      <c r="C68" s="26">
        <v>17785.73</v>
      </c>
      <c r="D68" s="26">
        <v>0</v>
      </c>
      <c r="E68" s="26">
        <v>17785.73</v>
      </c>
      <c r="F68" s="26">
        <v>17785.73</v>
      </c>
    </row>
    <row r="69" spans="1:6" ht="33.75" x14ac:dyDescent="0.2">
      <c r="A69" s="19" t="s">
        <v>68</v>
      </c>
      <c r="B69" s="32" t="s">
        <v>69</v>
      </c>
      <c r="C69" s="20">
        <v>0</v>
      </c>
      <c r="D69" s="20">
        <v>2200</v>
      </c>
      <c r="E69" s="20">
        <v>2200</v>
      </c>
      <c r="F69" s="20">
        <f>F70</f>
        <v>0</v>
      </c>
    </row>
    <row r="70" spans="1:6" x14ac:dyDescent="0.2">
      <c r="A70" s="21" t="s">
        <v>26</v>
      </c>
      <c r="B70" s="33" t="s">
        <v>27</v>
      </c>
      <c r="C70" s="22">
        <v>0</v>
      </c>
      <c r="D70" s="22">
        <v>2200</v>
      </c>
      <c r="E70" s="22">
        <v>2200</v>
      </c>
      <c r="F70" s="22">
        <f>F71</f>
        <v>0</v>
      </c>
    </row>
    <row r="71" spans="1:6" x14ac:dyDescent="0.2">
      <c r="A71" s="23" t="s">
        <v>28</v>
      </c>
      <c r="B71" s="34" t="s">
        <v>29</v>
      </c>
      <c r="C71" s="24">
        <v>0</v>
      </c>
      <c r="D71" s="24">
        <v>2200</v>
      </c>
      <c r="E71" s="24">
        <v>2200</v>
      </c>
      <c r="F71" s="24">
        <f>F72</f>
        <v>0</v>
      </c>
    </row>
    <row r="72" spans="1:6" x14ac:dyDescent="0.2">
      <c r="A72" s="25" t="s">
        <v>22</v>
      </c>
      <c r="B72" s="35" t="s">
        <v>23</v>
      </c>
      <c r="C72" s="26">
        <v>0</v>
      </c>
      <c r="D72" s="26">
        <v>2200</v>
      </c>
      <c r="E72" s="26">
        <v>2200</v>
      </c>
      <c r="F72" s="26">
        <v>0</v>
      </c>
    </row>
    <row r="73" spans="1:6" ht="33.75" x14ac:dyDescent="0.2">
      <c r="A73" s="19" t="s">
        <v>70</v>
      </c>
      <c r="B73" s="32" t="s">
        <v>71</v>
      </c>
      <c r="C73" s="20">
        <v>83090.759999999995</v>
      </c>
      <c r="D73" s="20">
        <v>0</v>
      </c>
      <c r="E73" s="20">
        <v>83090.759999999995</v>
      </c>
      <c r="F73" s="20">
        <f>F74</f>
        <v>83090.759999999995</v>
      </c>
    </row>
    <row r="74" spans="1:6" x14ac:dyDescent="0.2">
      <c r="A74" s="21" t="s">
        <v>20</v>
      </c>
      <c r="B74" s="33" t="s">
        <v>21</v>
      </c>
      <c r="C74" s="22">
        <v>83090.759999999995</v>
      </c>
      <c r="D74" s="22">
        <v>0</v>
      </c>
      <c r="E74" s="22">
        <v>83090.759999999995</v>
      </c>
      <c r="F74" s="22">
        <f>F75+F77</f>
        <v>83090.759999999995</v>
      </c>
    </row>
    <row r="75" spans="1:6" x14ac:dyDescent="0.2">
      <c r="A75" s="23" t="s">
        <v>62</v>
      </c>
      <c r="B75" s="34" t="s">
        <v>63</v>
      </c>
      <c r="C75" s="24">
        <v>17615.84</v>
      </c>
      <c r="D75" s="24">
        <v>0</v>
      </c>
      <c r="E75" s="24">
        <v>17615.84</v>
      </c>
      <c r="F75" s="24">
        <f>F76</f>
        <v>17615.84</v>
      </c>
    </row>
    <row r="76" spans="1:6" x14ac:dyDescent="0.2">
      <c r="A76" s="25" t="s">
        <v>22</v>
      </c>
      <c r="B76" s="35" t="s">
        <v>23</v>
      </c>
      <c r="C76" s="26">
        <v>17615.84</v>
      </c>
      <c r="D76" s="26">
        <v>0</v>
      </c>
      <c r="E76" s="26">
        <v>17615.84</v>
      </c>
      <c r="F76" s="26">
        <v>17615.84</v>
      </c>
    </row>
    <row r="77" spans="1:6" x14ac:dyDescent="0.2">
      <c r="A77" s="23" t="s">
        <v>52</v>
      </c>
      <c r="B77" s="34" t="s">
        <v>53</v>
      </c>
      <c r="C77" s="24">
        <v>65474.92</v>
      </c>
      <c r="D77" s="24">
        <v>0</v>
      </c>
      <c r="E77" s="24">
        <v>65474.92</v>
      </c>
      <c r="F77" s="24">
        <f>F78</f>
        <v>65474.92</v>
      </c>
    </row>
    <row r="78" spans="1:6" x14ac:dyDescent="0.2">
      <c r="A78" s="25" t="s">
        <v>22</v>
      </c>
      <c r="B78" s="35" t="s">
        <v>23</v>
      </c>
      <c r="C78" s="26">
        <v>65474.92</v>
      </c>
      <c r="D78" s="26">
        <v>0</v>
      </c>
      <c r="E78" s="26">
        <v>65474.92</v>
      </c>
      <c r="F78" s="26">
        <v>65474.92</v>
      </c>
    </row>
    <row r="79" spans="1:6" ht="33.75" x14ac:dyDescent="0.2">
      <c r="A79" s="19" t="s">
        <v>72</v>
      </c>
      <c r="B79" s="32" t="s">
        <v>73</v>
      </c>
      <c r="C79" s="20">
        <v>11603.75</v>
      </c>
      <c r="D79" s="20">
        <v>0</v>
      </c>
      <c r="E79" s="20">
        <v>11603.75</v>
      </c>
      <c r="F79" s="20">
        <f>F80+F83</f>
        <v>11603.75</v>
      </c>
    </row>
    <row r="80" spans="1:6" x14ac:dyDescent="0.2">
      <c r="A80" s="21" t="s">
        <v>20</v>
      </c>
      <c r="B80" s="33" t="s">
        <v>21</v>
      </c>
      <c r="C80" s="22">
        <v>11603.75</v>
      </c>
      <c r="D80" s="22">
        <v>0</v>
      </c>
      <c r="E80" s="22">
        <v>11603.75</v>
      </c>
      <c r="F80" s="22">
        <f>F81</f>
        <v>11603.75</v>
      </c>
    </row>
    <row r="81" spans="1:6" x14ac:dyDescent="0.2">
      <c r="A81" s="23" t="s">
        <v>52</v>
      </c>
      <c r="B81" s="34" t="s">
        <v>53</v>
      </c>
      <c r="C81" s="24">
        <v>11603.75</v>
      </c>
      <c r="D81" s="24">
        <v>0</v>
      </c>
      <c r="E81" s="24">
        <v>11603.75</v>
      </c>
      <c r="F81" s="24">
        <f>F82</f>
        <v>11603.75</v>
      </c>
    </row>
    <row r="82" spans="1:6" x14ac:dyDescent="0.2">
      <c r="A82" s="25" t="s">
        <v>22</v>
      </c>
      <c r="B82" s="35" t="s">
        <v>23</v>
      </c>
      <c r="C82" s="26">
        <v>11603.75</v>
      </c>
      <c r="D82" s="26">
        <v>0</v>
      </c>
      <c r="E82" s="26">
        <v>11603.75</v>
      </c>
      <c r="F82" s="26">
        <v>11603.75</v>
      </c>
    </row>
    <row r="83" spans="1:6" x14ac:dyDescent="0.2">
      <c r="A83" s="21" t="s">
        <v>46</v>
      </c>
      <c r="B83" s="33" t="s">
        <v>47</v>
      </c>
      <c r="C83" s="22">
        <v>2565</v>
      </c>
      <c r="D83" s="22">
        <v>0</v>
      </c>
      <c r="E83" s="22">
        <v>2565</v>
      </c>
      <c r="F83" s="22">
        <f>F84</f>
        <v>0</v>
      </c>
    </row>
    <row r="84" spans="1:6" x14ac:dyDescent="0.2">
      <c r="A84" s="23" t="s">
        <v>58</v>
      </c>
      <c r="B84" s="34" t="s">
        <v>59</v>
      </c>
      <c r="C84" s="24">
        <v>2565</v>
      </c>
      <c r="D84" s="24">
        <v>0</v>
      </c>
      <c r="E84" s="24">
        <v>2565</v>
      </c>
      <c r="F84" s="24">
        <f>F85</f>
        <v>0</v>
      </c>
    </row>
    <row r="85" spans="1:6" x14ac:dyDescent="0.2">
      <c r="A85" s="25" t="s">
        <v>22</v>
      </c>
      <c r="B85" s="35" t="s">
        <v>23</v>
      </c>
      <c r="C85" s="26">
        <v>2565</v>
      </c>
      <c r="D85" s="26">
        <v>0</v>
      </c>
      <c r="E85" s="26">
        <v>2565</v>
      </c>
      <c r="F85" s="26">
        <v>0</v>
      </c>
    </row>
    <row r="86" spans="1:6" ht="33.75" x14ac:dyDescent="0.2">
      <c r="A86" s="19" t="s">
        <v>74</v>
      </c>
      <c r="B86" s="32" t="s">
        <v>75</v>
      </c>
      <c r="C86" s="20">
        <v>193909.94</v>
      </c>
      <c r="D86" s="20">
        <v>0</v>
      </c>
      <c r="E86" s="20">
        <v>193909.94</v>
      </c>
      <c r="F86" s="20">
        <f>F87+F90</f>
        <v>190120.43000000002</v>
      </c>
    </row>
    <row r="87" spans="1:6" x14ac:dyDescent="0.2">
      <c r="A87" s="21" t="s">
        <v>20</v>
      </c>
      <c r="B87" s="33" t="s">
        <v>21</v>
      </c>
      <c r="C87" s="22">
        <v>27925.01</v>
      </c>
      <c r="D87" s="22">
        <v>0</v>
      </c>
      <c r="E87" s="22">
        <v>27925.01</v>
      </c>
      <c r="F87" s="22">
        <f>F88</f>
        <v>26925.01</v>
      </c>
    </row>
    <row r="88" spans="1:6" x14ac:dyDescent="0.2">
      <c r="A88" s="23" t="s">
        <v>62</v>
      </c>
      <c r="B88" s="34" t="s">
        <v>63</v>
      </c>
      <c r="C88" s="24">
        <v>27925.01</v>
      </c>
      <c r="D88" s="24">
        <v>0</v>
      </c>
      <c r="E88" s="24">
        <v>27925.01</v>
      </c>
      <c r="F88" s="24">
        <f>F89</f>
        <v>26925.01</v>
      </c>
    </row>
    <row r="89" spans="1:6" x14ac:dyDescent="0.2">
      <c r="A89" s="25" t="s">
        <v>34</v>
      </c>
      <c r="B89" s="35" t="s">
        <v>35</v>
      </c>
      <c r="C89" s="26">
        <v>27925.01</v>
      </c>
      <c r="D89" s="26">
        <v>0</v>
      </c>
      <c r="E89" s="26">
        <v>27925.01</v>
      </c>
      <c r="F89" s="26">
        <v>26925.01</v>
      </c>
    </row>
    <row r="90" spans="1:6" x14ac:dyDescent="0.2">
      <c r="A90" s="21" t="s">
        <v>46</v>
      </c>
      <c r="B90" s="33" t="s">
        <v>47</v>
      </c>
      <c r="C90" s="22">
        <v>165984.93</v>
      </c>
      <c r="D90" s="22">
        <v>0</v>
      </c>
      <c r="E90" s="22">
        <v>165984.93</v>
      </c>
      <c r="F90" s="22">
        <f>F91</f>
        <v>163195.42000000001</v>
      </c>
    </row>
    <row r="91" spans="1:6" x14ac:dyDescent="0.2">
      <c r="A91" s="23" t="s">
        <v>58</v>
      </c>
      <c r="B91" s="34" t="s">
        <v>59</v>
      </c>
      <c r="C91" s="24">
        <v>165984.93</v>
      </c>
      <c r="D91" s="24">
        <v>0</v>
      </c>
      <c r="E91" s="24">
        <v>165984.93</v>
      </c>
      <c r="F91" s="24">
        <f>F92</f>
        <v>163195.42000000001</v>
      </c>
    </row>
    <row r="92" spans="1:6" x14ac:dyDescent="0.2">
      <c r="A92" s="25" t="s">
        <v>22</v>
      </c>
      <c r="B92" s="35" t="s">
        <v>23</v>
      </c>
      <c r="C92" s="26">
        <v>165984.93</v>
      </c>
      <c r="D92" s="26">
        <v>0</v>
      </c>
      <c r="E92" s="26">
        <v>165984.93</v>
      </c>
      <c r="F92" s="26">
        <v>163195.42000000001</v>
      </c>
    </row>
    <row r="93" spans="1:6" ht="33.75" x14ac:dyDescent="0.2">
      <c r="A93" s="19" t="s">
        <v>76</v>
      </c>
      <c r="B93" s="32" t="s">
        <v>77</v>
      </c>
      <c r="C93" s="20">
        <v>211155.26</v>
      </c>
      <c r="D93" s="20">
        <v>0</v>
      </c>
      <c r="E93" s="20">
        <v>211155.26</v>
      </c>
      <c r="F93" s="20">
        <f>F94</f>
        <v>211155.26</v>
      </c>
    </row>
    <row r="94" spans="1:6" x14ac:dyDescent="0.2">
      <c r="A94" s="21" t="s">
        <v>20</v>
      </c>
      <c r="B94" s="33" t="s">
        <v>21</v>
      </c>
      <c r="C94" s="22">
        <v>211155.26</v>
      </c>
      <c r="D94" s="22">
        <v>0</v>
      </c>
      <c r="E94" s="22">
        <v>211155.26</v>
      </c>
      <c r="F94" s="22">
        <f>F95+F97</f>
        <v>211155.26</v>
      </c>
    </row>
    <row r="95" spans="1:6" x14ac:dyDescent="0.2">
      <c r="A95" s="23" t="s">
        <v>78</v>
      </c>
      <c r="B95" s="34" t="s">
        <v>79</v>
      </c>
      <c r="C95" s="24">
        <v>3711.7</v>
      </c>
      <c r="D95" s="24">
        <v>0</v>
      </c>
      <c r="E95" s="24">
        <v>3711.7</v>
      </c>
      <c r="F95" s="24">
        <f>F96</f>
        <v>3711.7</v>
      </c>
    </row>
    <row r="96" spans="1:6" x14ac:dyDescent="0.2">
      <c r="A96" s="25" t="s">
        <v>22</v>
      </c>
      <c r="B96" s="35" t="s">
        <v>23</v>
      </c>
      <c r="C96" s="26">
        <v>3711.7</v>
      </c>
      <c r="D96" s="26">
        <v>0</v>
      </c>
      <c r="E96" s="26">
        <v>3711.7</v>
      </c>
      <c r="F96" s="26">
        <v>3711.7</v>
      </c>
    </row>
    <row r="97" spans="1:6" x14ac:dyDescent="0.2">
      <c r="A97" s="23" t="s">
        <v>54</v>
      </c>
      <c r="B97" s="34" t="s">
        <v>55</v>
      </c>
      <c r="C97" s="24">
        <v>207443.56</v>
      </c>
      <c r="D97" s="24">
        <v>0</v>
      </c>
      <c r="E97" s="24">
        <v>207443.56</v>
      </c>
      <c r="F97" s="24">
        <f>F98</f>
        <v>207443.56</v>
      </c>
    </row>
    <row r="98" spans="1:6" x14ac:dyDescent="0.2">
      <c r="A98" s="25" t="s">
        <v>22</v>
      </c>
      <c r="B98" s="35" t="s">
        <v>23</v>
      </c>
      <c r="C98" s="26">
        <v>207443.56</v>
      </c>
      <c r="D98" s="26">
        <v>0</v>
      </c>
      <c r="E98" s="26">
        <v>207443.56</v>
      </c>
      <c r="F98" s="26">
        <v>207443.56</v>
      </c>
    </row>
    <row r="99" spans="1:6" x14ac:dyDescent="0.2">
      <c r="A99" s="11" t="s">
        <v>80</v>
      </c>
      <c r="B99" s="28" t="s">
        <v>81</v>
      </c>
      <c r="C99" s="12">
        <v>0</v>
      </c>
      <c r="D99" s="12">
        <v>200000</v>
      </c>
      <c r="E99" s="12">
        <v>200000</v>
      </c>
      <c r="F99" s="12">
        <f>F100</f>
        <v>58886.68</v>
      </c>
    </row>
    <row r="100" spans="1:6" x14ac:dyDescent="0.2">
      <c r="A100" s="13" t="s">
        <v>82</v>
      </c>
      <c r="B100" s="29" t="s">
        <v>83</v>
      </c>
      <c r="C100" s="14">
        <v>0</v>
      </c>
      <c r="D100" s="14">
        <v>200000</v>
      </c>
      <c r="E100" s="14">
        <v>200000</v>
      </c>
      <c r="F100" s="14">
        <f>F101</f>
        <v>58886.68</v>
      </c>
    </row>
    <row r="101" spans="1:6" ht="33.75" x14ac:dyDescent="0.2">
      <c r="A101" s="15" t="s">
        <v>16</v>
      </c>
      <c r="B101" s="30" t="s">
        <v>17</v>
      </c>
      <c r="C101" s="16">
        <v>0</v>
      </c>
      <c r="D101" s="16">
        <v>200000</v>
      </c>
      <c r="E101" s="16">
        <v>200000</v>
      </c>
      <c r="F101" s="16">
        <f>F102</f>
        <v>58886.68</v>
      </c>
    </row>
    <row r="102" spans="1:6" ht="22.5" x14ac:dyDescent="0.2">
      <c r="A102" s="17" t="s">
        <v>18</v>
      </c>
      <c r="B102" s="31" t="s">
        <v>19</v>
      </c>
      <c r="C102" s="18">
        <v>0</v>
      </c>
      <c r="D102" s="18">
        <v>200000</v>
      </c>
      <c r="E102" s="18">
        <v>200000</v>
      </c>
      <c r="F102" s="18">
        <f>F103</f>
        <v>58886.68</v>
      </c>
    </row>
    <row r="103" spans="1:6" ht="33.75" x14ac:dyDescent="0.2">
      <c r="A103" s="19" t="s">
        <v>84</v>
      </c>
      <c r="B103" s="32" t="s">
        <v>85</v>
      </c>
      <c r="C103" s="20">
        <v>0</v>
      </c>
      <c r="D103" s="20">
        <v>200000</v>
      </c>
      <c r="E103" s="20">
        <v>200000</v>
      </c>
      <c r="F103" s="20">
        <f>F104+F107</f>
        <v>58886.68</v>
      </c>
    </row>
    <row r="104" spans="1:6" x14ac:dyDescent="0.2">
      <c r="A104" s="21" t="s">
        <v>26</v>
      </c>
      <c r="B104" s="33" t="s">
        <v>27</v>
      </c>
      <c r="C104" s="22">
        <v>0</v>
      </c>
      <c r="D104" s="22">
        <v>50000</v>
      </c>
      <c r="E104" s="22">
        <v>50000</v>
      </c>
      <c r="F104" s="22">
        <f>F105</f>
        <v>43713.15</v>
      </c>
    </row>
    <row r="105" spans="1:6" x14ac:dyDescent="0.2">
      <c r="A105" s="23" t="s">
        <v>28</v>
      </c>
      <c r="B105" s="34" t="s">
        <v>29</v>
      </c>
      <c r="C105" s="24">
        <v>0</v>
      </c>
      <c r="D105" s="24">
        <v>50000</v>
      </c>
      <c r="E105" s="24">
        <v>50000</v>
      </c>
      <c r="F105" s="24">
        <f>F106</f>
        <v>43713.15</v>
      </c>
    </row>
    <row r="106" spans="1:6" x14ac:dyDescent="0.2">
      <c r="A106" s="25" t="s">
        <v>22</v>
      </c>
      <c r="B106" s="35" t="s">
        <v>23</v>
      </c>
      <c r="C106" s="26">
        <v>0</v>
      </c>
      <c r="D106" s="26">
        <v>50000</v>
      </c>
      <c r="E106" s="26">
        <v>50000</v>
      </c>
      <c r="F106" s="26">
        <v>43713.15</v>
      </c>
    </row>
    <row r="107" spans="1:6" x14ac:dyDescent="0.2">
      <c r="A107" s="21" t="s">
        <v>86</v>
      </c>
      <c r="B107" s="33" t="s">
        <v>87</v>
      </c>
      <c r="C107" s="22">
        <v>0</v>
      </c>
      <c r="D107" s="22">
        <v>150000</v>
      </c>
      <c r="E107" s="22">
        <v>150000</v>
      </c>
      <c r="F107" s="22">
        <f>F108</f>
        <v>15173.53</v>
      </c>
    </row>
    <row r="108" spans="1:6" x14ac:dyDescent="0.2">
      <c r="A108" s="23" t="s">
        <v>88</v>
      </c>
      <c r="B108" s="34" t="s">
        <v>89</v>
      </c>
      <c r="C108" s="24">
        <v>0</v>
      </c>
      <c r="D108" s="24">
        <v>150000</v>
      </c>
      <c r="E108" s="24">
        <v>150000</v>
      </c>
      <c r="F108" s="24">
        <f>F109+F110</f>
        <v>15173.53</v>
      </c>
    </row>
    <row r="109" spans="1:6" x14ac:dyDescent="0.2">
      <c r="A109" s="25" t="s">
        <v>90</v>
      </c>
      <c r="B109" s="35" t="s">
        <v>91</v>
      </c>
      <c r="C109" s="26">
        <v>0</v>
      </c>
      <c r="D109" s="26">
        <v>50000</v>
      </c>
      <c r="E109" s="26">
        <v>50000</v>
      </c>
      <c r="F109" s="26">
        <v>0</v>
      </c>
    </row>
    <row r="110" spans="1:6" x14ac:dyDescent="0.2">
      <c r="A110" s="25" t="s">
        <v>34</v>
      </c>
      <c r="B110" s="35" t="s">
        <v>35</v>
      </c>
      <c r="C110" s="26">
        <v>0</v>
      </c>
      <c r="D110" s="26">
        <v>100000</v>
      </c>
      <c r="E110" s="26">
        <v>100000</v>
      </c>
      <c r="F110" s="26">
        <v>15173.53</v>
      </c>
    </row>
    <row r="111" spans="1:6" ht="22.5" x14ac:dyDescent="0.2">
      <c r="A111" s="11" t="s">
        <v>92</v>
      </c>
      <c r="B111" s="28" t="s">
        <v>93</v>
      </c>
      <c r="C111" s="12">
        <f t="shared" ref="C111:D113" si="3">C112</f>
        <v>653900</v>
      </c>
      <c r="D111" s="12">
        <f t="shared" si="3"/>
        <v>-324200</v>
      </c>
      <c r="E111" s="12">
        <f t="shared" ref="E111:F113" si="4">E112</f>
        <v>329700</v>
      </c>
      <c r="F111" s="12">
        <f t="shared" si="4"/>
        <v>119450</v>
      </c>
    </row>
    <row r="112" spans="1:6" x14ac:dyDescent="0.2">
      <c r="A112" s="13" t="s">
        <v>94</v>
      </c>
      <c r="B112" s="29" t="s">
        <v>95</v>
      </c>
      <c r="C112" s="14">
        <f t="shared" si="3"/>
        <v>653900</v>
      </c>
      <c r="D112" s="14">
        <f t="shared" si="3"/>
        <v>-324200</v>
      </c>
      <c r="E112" s="14">
        <f t="shared" si="4"/>
        <v>329700</v>
      </c>
      <c r="F112" s="14">
        <f t="shared" si="4"/>
        <v>119450</v>
      </c>
    </row>
    <row r="113" spans="1:6" ht="33.75" x14ac:dyDescent="0.2">
      <c r="A113" s="15" t="s">
        <v>16</v>
      </c>
      <c r="B113" s="30" t="s">
        <v>17</v>
      </c>
      <c r="C113" s="16">
        <f t="shared" si="3"/>
        <v>653900</v>
      </c>
      <c r="D113" s="16">
        <f t="shared" si="3"/>
        <v>-324200</v>
      </c>
      <c r="E113" s="16">
        <f t="shared" si="4"/>
        <v>329700</v>
      </c>
      <c r="F113" s="16">
        <f t="shared" si="4"/>
        <v>119450</v>
      </c>
    </row>
    <row r="114" spans="1:6" ht="22.5" x14ac:dyDescent="0.2">
      <c r="A114" s="17" t="s">
        <v>18</v>
      </c>
      <c r="B114" s="31" t="s">
        <v>19</v>
      </c>
      <c r="C114" s="18">
        <v>653900</v>
      </c>
      <c r="D114" s="18">
        <v>-324200</v>
      </c>
      <c r="E114" s="18">
        <f>E115+E119+E123+E127+E131+E140+E147+E151</f>
        <v>329700</v>
      </c>
      <c r="F114" s="18">
        <f>F115+F119+F123+F127+F131+F140+F147+F151</f>
        <v>119450</v>
      </c>
    </row>
    <row r="115" spans="1:6" ht="33.75" x14ac:dyDescent="0.2">
      <c r="A115" s="19" t="s">
        <v>24</v>
      </c>
      <c r="B115" s="32" t="s">
        <v>25</v>
      </c>
      <c r="C115" s="20">
        <v>180000</v>
      </c>
      <c r="D115" s="20">
        <v>-180000</v>
      </c>
      <c r="E115" s="20">
        <v>0</v>
      </c>
      <c r="F115" s="20">
        <f>F116</f>
        <v>0</v>
      </c>
    </row>
    <row r="116" spans="1:6" x14ac:dyDescent="0.2">
      <c r="A116" s="21" t="s">
        <v>26</v>
      </c>
      <c r="B116" s="33" t="s">
        <v>27</v>
      </c>
      <c r="C116" s="22">
        <v>180000</v>
      </c>
      <c r="D116" s="22">
        <v>-180000</v>
      </c>
      <c r="E116" s="22">
        <v>0</v>
      </c>
      <c r="F116" s="22">
        <v>0</v>
      </c>
    </row>
    <row r="117" spans="1:6" x14ac:dyDescent="0.2">
      <c r="A117" s="23" t="s">
        <v>28</v>
      </c>
      <c r="B117" s="34" t="s">
        <v>29</v>
      </c>
      <c r="C117" s="24">
        <v>180000</v>
      </c>
      <c r="D117" s="24">
        <v>-180000</v>
      </c>
      <c r="E117" s="24">
        <v>0</v>
      </c>
      <c r="F117" s="24">
        <v>0</v>
      </c>
    </row>
    <row r="118" spans="1:6" x14ac:dyDescent="0.2">
      <c r="A118" s="25" t="s">
        <v>22</v>
      </c>
      <c r="B118" s="35" t="s">
        <v>23</v>
      </c>
      <c r="C118" s="26">
        <v>180000</v>
      </c>
      <c r="D118" s="26">
        <v>-180000</v>
      </c>
      <c r="E118" s="26">
        <v>0</v>
      </c>
      <c r="F118" s="26">
        <v>0</v>
      </c>
    </row>
    <row r="119" spans="1:6" ht="33.75" x14ac:dyDescent="0.2">
      <c r="A119" s="19" t="s">
        <v>38</v>
      </c>
      <c r="B119" s="32" t="s">
        <v>39</v>
      </c>
      <c r="C119" s="20">
        <v>15000</v>
      </c>
      <c r="D119" s="20">
        <v>0</v>
      </c>
      <c r="E119" s="20">
        <v>15000</v>
      </c>
      <c r="F119" s="20">
        <f>F120</f>
        <v>0</v>
      </c>
    </row>
    <row r="120" spans="1:6" x14ac:dyDescent="0.2">
      <c r="A120" s="21" t="s">
        <v>26</v>
      </c>
      <c r="B120" s="33" t="s">
        <v>27</v>
      </c>
      <c r="C120" s="22">
        <v>15000</v>
      </c>
      <c r="D120" s="22">
        <v>0</v>
      </c>
      <c r="E120" s="22">
        <v>15000</v>
      </c>
      <c r="F120" s="22">
        <f>F121</f>
        <v>0</v>
      </c>
    </row>
    <row r="121" spans="1:6" x14ac:dyDescent="0.2">
      <c r="A121" s="23" t="s">
        <v>28</v>
      </c>
      <c r="B121" s="34" t="s">
        <v>29</v>
      </c>
      <c r="C121" s="24">
        <v>15000</v>
      </c>
      <c r="D121" s="24">
        <v>0</v>
      </c>
      <c r="E121" s="24">
        <v>15000</v>
      </c>
      <c r="F121" s="24">
        <f>F122</f>
        <v>0</v>
      </c>
    </row>
    <row r="122" spans="1:6" x14ac:dyDescent="0.2">
      <c r="A122" s="25" t="s">
        <v>40</v>
      </c>
      <c r="B122" s="35" t="s">
        <v>41</v>
      </c>
      <c r="C122" s="26">
        <v>15000</v>
      </c>
      <c r="D122" s="26">
        <v>0</v>
      </c>
      <c r="E122" s="26">
        <v>15000</v>
      </c>
      <c r="F122" s="26">
        <v>0</v>
      </c>
    </row>
    <row r="123" spans="1:6" ht="33.75" x14ac:dyDescent="0.2">
      <c r="A123" s="19" t="s">
        <v>42</v>
      </c>
      <c r="B123" s="32" t="s">
        <v>43</v>
      </c>
      <c r="C123" s="20">
        <v>1000</v>
      </c>
      <c r="D123" s="20">
        <v>-1000</v>
      </c>
      <c r="E123" s="20">
        <v>0</v>
      </c>
      <c r="F123" s="20">
        <v>0</v>
      </c>
    </row>
    <row r="124" spans="1:6" x14ac:dyDescent="0.2">
      <c r="A124" s="21" t="s">
        <v>26</v>
      </c>
      <c r="B124" s="33" t="s">
        <v>27</v>
      </c>
      <c r="C124" s="22">
        <v>1000</v>
      </c>
      <c r="D124" s="22">
        <v>-1000</v>
      </c>
      <c r="E124" s="22">
        <v>0</v>
      </c>
      <c r="F124" s="22">
        <v>0</v>
      </c>
    </row>
    <row r="125" spans="1:6" x14ac:dyDescent="0.2">
      <c r="A125" s="23" t="s">
        <v>28</v>
      </c>
      <c r="B125" s="34" t="s">
        <v>29</v>
      </c>
      <c r="C125" s="24">
        <v>1000</v>
      </c>
      <c r="D125" s="24">
        <v>-1000</v>
      </c>
      <c r="E125" s="24">
        <v>0</v>
      </c>
      <c r="F125" s="24">
        <v>0</v>
      </c>
    </row>
    <row r="126" spans="1:6" x14ac:dyDescent="0.2">
      <c r="A126" s="25" t="s">
        <v>22</v>
      </c>
      <c r="B126" s="35" t="s">
        <v>23</v>
      </c>
      <c r="C126" s="26">
        <v>1000</v>
      </c>
      <c r="D126" s="26">
        <v>-1000</v>
      </c>
      <c r="E126" s="26">
        <v>0</v>
      </c>
      <c r="F126" s="26">
        <v>0</v>
      </c>
    </row>
    <row r="127" spans="1:6" ht="33.75" x14ac:dyDescent="0.2">
      <c r="A127" s="19" t="s">
        <v>96</v>
      </c>
      <c r="B127" s="32" t="s">
        <v>97</v>
      </c>
      <c r="C127" s="20">
        <v>33100</v>
      </c>
      <c r="D127" s="20">
        <v>0</v>
      </c>
      <c r="E127" s="20">
        <v>33100</v>
      </c>
      <c r="F127" s="20">
        <f>F128</f>
        <v>9750</v>
      </c>
    </row>
    <row r="128" spans="1:6" x14ac:dyDescent="0.2">
      <c r="A128" s="21" t="s">
        <v>26</v>
      </c>
      <c r="B128" s="33" t="s">
        <v>27</v>
      </c>
      <c r="C128" s="22">
        <v>33100</v>
      </c>
      <c r="D128" s="22">
        <v>0</v>
      </c>
      <c r="E128" s="22">
        <v>33100</v>
      </c>
      <c r="F128" s="22">
        <f>F129</f>
        <v>9750</v>
      </c>
    </row>
    <row r="129" spans="1:6" x14ac:dyDescent="0.2">
      <c r="A129" s="23" t="s">
        <v>28</v>
      </c>
      <c r="B129" s="34" t="s">
        <v>29</v>
      </c>
      <c r="C129" s="24">
        <v>33100</v>
      </c>
      <c r="D129" s="24">
        <v>0</v>
      </c>
      <c r="E129" s="24">
        <v>33100</v>
      </c>
      <c r="F129" s="24">
        <f>F130</f>
        <v>9750</v>
      </c>
    </row>
    <row r="130" spans="1:6" x14ac:dyDescent="0.2">
      <c r="A130" s="25" t="s">
        <v>22</v>
      </c>
      <c r="B130" s="35" t="s">
        <v>23</v>
      </c>
      <c r="C130" s="26">
        <v>33100</v>
      </c>
      <c r="D130" s="26">
        <v>0</v>
      </c>
      <c r="E130" s="26">
        <v>33100</v>
      </c>
      <c r="F130" s="26">
        <v>9750</v>
      </c>
    </row>
    <row r="131" spans="1:6" ht="33.75" x14ac:dyDescent="0.2">
      <c r="A131" s="19" t="s">
        <v>50</v>
      </c>
      <c r="B131" s="32" t="s">
        <v>51</v>
      </c>
      <c r="C131" s="20">
        <v>177000</v>
      </c>
      <c r="D131" s="20">
        <v>0</v>
      </c>
      <c r="E131" s="20">
        <v>177000</v>
      </c>
      <c r="F131" s="20">
        <f>F132+F135</f>
        <v>0</v>
      </c>
    </row>
    <row r="132" spans="1:6" x14ac:dyDescent="0.2">
      <c r="A132" s="21" t="s">
        <v>26</v>
      </c>
      <c r="B132" s="33" t="s">
        <v>27</v>
      </c>
      <c r="C132" s="22">
        <v>150000</v>
      </c>
      <c r="D132" s="22">
        <v>0</v>
      </c>
      <c r="E132" s="22">
        <v>150000</v>
      </c>
      <c r="F132" s="22">
        <f>F133</f>
        <v>0</v>
      </c>
    </row>
    <row r="133" spans="1:6" x14ac:dyDescent="0.2">
      <c r="A133" s="23" t="s">
        <v>28</v>
      </c>
      <c r="B133" s="34" t="s">
        <v>29</v>
      </c>
      <c r="C133" s="24">
        <v>150000</v>
      </c>
      <c r="D133" s="24">
        <v>0</v>
      </c>
      <c r="E133" s="24">
        <v>150000</v>
      </c>
      <c r="F133" s="24">
        <f>F134</f>
        <v>0</v>
      </c>
    </row>
    <row r="134" spans="1:6" x14ac:dyDescent="0.2">
      <c r="A134" s="25" t="s">
        <v>22</v>
      </c>
      <c r="B134" s="35" t="s">
        <v>23</v>
      </c>
      <c r="C134" s="26">
        <v>150000</v>
      </c>
      <c r="D134" s="26">
        <v>0</v>
      </c>
      <c r="E134" s="26">
        <v>150000</v>
      </c>
      <c r="F134" s="26">
        <v>0</v>
      </c>
    </row>
    <row r="135" spans="1:6" x14ac:dyDescent="0.2">
      <c r="A135" s="21" t="s">
        <v>20</v>
      </c>
      <c r="B135" s="33" t="s">
        <v>21</v>
      </c>
      <c r="C135" s="22">
        <v>27000</v>
      </c>
      <c r="D135" s="22">
        <v>0</v>
      </c>
      <c r="E135" s="22">
        <v>27000</v>
      </c>
      <c r="F135" s="22">
        <f>F136</f>
        <v>0</v>
      </c>
    </row>
    <row r="136" spans="1:6" x14ac:dyDescent="0.2">
      <c r="A136" s="23" t="s">
        <v>52</v>
      </c>
      <c r="B136" s="34" t="s">
        <v>53</v>
      </c>
      <c r="C136" s="24">
        <v>25000</v>
      </c>
      <c r="D136" s="24">
        <v>0</v>
      </c>
      <c r="E136" s="24">
        <v>25000</v>
      </c>
      <c r="F136" s="24">
        <f>F137</f>
        <v>0</v>
      </c>
    </row>
    <row r="137" spans="1:6" x14ac:dyDescent="0.2">
      <c r="A137" s="25" t="s">
        <v>22</v>
      </c>
      <c r="B137" s="35" t="s">
        <v>23</v>
      </c>
      <c r="C137" s="26">
        <v>25000</v>
      </c>
      <c r="D137" s="26">
        <v>0</v>
      </c>
      <c r="E137" s="26">
        <v>25000</v>
      </c>
      <c r="F137" s="26">
        <v>0</v>
      </c>
    </row>
    <row r="138" spans="1:6" x14ac:dyDescent="0.2">
      <c r="A138" s="23" t="s">
        <v>98</v>
      </c>
      <c r="B138" s="34" t="s">
        <v>99</v>
      </c>
      <c r="C138" s="24">
        <v>2000</v>
      </c>
      <c r="D138" s="24">
        <v>0</v>
      </c>
      <c r="E138" s="24">
        <v>2000</v>
      </c>
      <c r="F138" s="24">
        <f>F139</f>
        <v>0</v>
      </c>
    </row>
    <row r="139" spans="1:6" x14ac:dyDescent="0.2">
      <c r="A139" s="25" t="s">
        <v>22</v>
      </c>
      <c r="B139" s="35" t="s">
        <v>23</v>
      </c>
      <c r="C139" s="26">
        <v>2000</v>
      </c>
      <c r="D139" s="26">
        <v>0</v>
      </c>
      <c r="E139" s="26">
        <v>2000</v>
      </c>
      <c r="F139" s="26">
        <v>0</v>
      </c>
    </row>
    <row r="140" spans="1:6" ht="33.75" x14ac:dyDescent="0.2">
      <c r="A140" s="19" t="s">
        <v>60</v>
      </c>
      <c r="B140" s="32" t="s">
        <v>61</v>
      </c>
      <c r="C140" s="20">
        <v>225000</v>
      </c>
      <c r="D140" s="20">
        <v>-125000</v>
      </c>
      <c r="E140" s="20">
        <v>100000</v>
      </c>
      <c r="F140" s="20">
        <f>F144+F141</f>
        <v>100000</v>
      </c>
    </row>
    <row r="141" spans="1:6" x14ac:dyDescent="0.2">
      <c r="A141" s="21" t="s">
        <v>20</v>
      </c>
      <c r="B141" s="33" t="s">
        <v>21</v>
      </c>
      <c r="C141" s="22">
        <v>65000</v>
      </c>
      <c r="D141" s="22">
        <v>-65000</v>
      </c>
      <c r="E141" s="22">
        <v>0</v>
      </c>
      <c r="F141" s="22">
        <v>0</v>
      </c>
    </row>
    <row r="142" spans="1:6" x14ac:dyDescent="0.2">
      <c r="A142" s="23" t="s">
        <v>54</v>
      </c>
      <c r="B142" s="34" t="s">
        <v>55</v>
      </c>
      <c r="C142" s="24">
        <v>65000</v>
      </c>
      <c r="D142" s="24">
        <v>-65000</v>
      </c>
      <c r="E142" s="24">
        <v>0</v>
      </c>
      <c r="F142" s="24">
        <v>0</v>
      </c>
    </row>
    <row r="143" spans="1:6" x14ac:dyDescent="0.2">
      <c r="A143" s="25" t="s">
        <v>22</v>
      </c>
      <c r="B143" s="35" t="s">
        <v>23</v>
      </c>
      <c r="C143" s="26">
        <v>65000</v>
      </c>
      <c r="D143" s="26">
        <v>-65000</v>
      </c>
      <c r="E143" s="26">
        <v>0</v>
      </c>
      <c r="F143" s="26">
        <v>0</v>
      </c>
    </row>
    <row r="144" spans="1:6" x14ac:dyDescent="0.2">
      <c r="A144" s="21" t="s">
        <v>46</v>
      </c>
      <c r="B144" s="33" t="s">
        <v>47</v>
      </c>
      <c r="C144" s="22">
        <v>160000</v>
      </c>
      <c r="D144" s="22">
        <v>-60000</v>
      </c>
      <c r="E144" s="22">
        <v>100000</v>
      </c>
      <c r="F144" s="22">
        <f>F145</f>
        <v>100000</v>
      </c>
    </row>
    <row r="145" spans="1:6" x14ac:dyDescent="0.2">
      <c r="A145" s="23" t="s">
        <v>48</v>
      </c>
      <c r="B145" s="34" t="s">
        <v>49</v>
      </c>
      <c r="C145" s="24">
        <v>160000</v>
      </c>
      <c r="D145" s="24">
        <v>-60000</v>
      </c>
      <c r="E145" s="24">
        <v>100000</v>
      </c>
      <c r="F145" s="24">
        <f>F146</f>
        <v>100000</v>
      </c>
    </row>
    <row r="146" spans="1:6" x14ac:dyDescent="0.2">
      <c r="A146" s="25" t="s">
        <v>22</v>
      </c>
      <c r="B146" s="35" t="s">
        <v>23</v>
      </c>
      <c r="C146" s="26">
        <v>160000</v>
      </c>
      <c r="D146" s="26">
        <v>-60000</v>
      </c>
      <c r="E146" s="26">
        <v>100000</v>
      </c>
      <c r="F146" s="26">
        <v>100000</v>
      </c>
    </row>
    <row r="147" spans="1:6" ht="33.75" x14ac:dyDescent="0.2">
      <c r="A147" s="19" t="s">
        <v>100</v>
      </c>
      <c r="B147" s="32" t="s">
        <v>101</v>
      </c>
      <c r="C147" s="20">
        <v>4600</v>
      </c>
      <c r="D147" s="20">
        <v>0</v>
      </c>
      <c r="E147" s="20">
        <v>4600</v>
      </c>
      <c r="F147" s="20">
        <f>F148</f>
        <v>0</v>
      </c>
    </row>
    <row r="148" spans="1:6" x14ac:dyDescent="0.2">
      <c r="A148" s="21" t="s">
        <v>20</v>
      </c>
      <c r="B148" s="33" t="s">
        <v>21</v>
      </c>
      <c r="C148" s="22">
        <v>4600</v>
      </c>
      <c r="D148" s="22">
        <v>0</v>
      </c>
      <c r="E148" s="22">
        <v>4600</v>
      </c>
      <c r="F148" s="22">
        <f>F149</f>
        <v>0</v>
      </c>
    </row>
    <row r="149" spans="1:6" x14ac:dyDescent="0.2">
      <c r="A149" s="23" t="s">
        <v>54</v>
      </c>
      <c r="B149" s="34" t="s">
        <v>55</v>
      </c>
      <c r="C149" s="24">
        <v>4600</v>
      </c>
      <c r="D149" s="24">
        <v>0</v>
      </c>
      <c r="E149" s="24">
        <v>4600</v>
      </c>
      <c r="F149" s="24">
        <f>F150</f>
        <v>0</v>
      </c>
    </row>
    <row r="150" spans="1:6" x14ac:dyDescent="0.2">
      <c r="A150" s="25" t="s">
        <v>22</v>
      </c>
      <c r="B150" s="35" t="s">
        <v>23</v>
      </c>
      <c r="C150" s="26">
        <v>4600</v>
      </c>
      <c r="D150" s="26">
        <v>0</v>
      </c>
      <c r="E150" s="26">
        <v>4600</v>
      </c>
      <c r="F150" s="26">
        <v>0</v>
      </c>
    </row>
    <row r="151" spans="1:6" ht="33.75" x14ac:dyDescent="0.2">
      <c r="A151" s="19" t="s">
        <v>102</v>
      </c>
      <c r="B151" s="32" t="s">
        <v>103</v>
      </c>
      <c r="C151" s="20">
        <v>18200</v>
      </c>
      <c r="D151" s="20">
        <v>-18200</v>
      </c>
      <c r="E151" s="20">
        <v>0</v>
      </c>
      <c r="F151" s="20">
        <f>F152</f>
        <v>9700</v>
      </c>
    </row>
    <row r="152" spans="1:6" x14ac:dyDescent="0.2">
      <c r="A152" s="21" t="s">
        <v>26</v>
      </c>
      <c r="B152" s="33" t="s">
        <v>27</v>
      </c>
      <c r="C152" s="22">
        <v>18200</v>
      </c>
      <c r="D152" s="22">
        <v>-18200</v>
      </c>
      <c r="E152" s="22">
        <v>0</v>
      </c>
      <c r="F152" s="22">
        <f>F153</f>
        <v>9700</v>
      </c>
    </row>
    <row r="153" spans="1:6" x14ac:dyDescent="0.2">
      <c r="A153" s="23" t="s">
        <v>28</v>
      </c>
      <c r="B153" s="34" t="s">
        <v>29</v>
      </c>
      <c r="C153" s="24">
        <v>18200</v>
      </c>
      <c r="D153" s="24">
        <v>-18200</v>
      </c>
      <c r="E153" s="24">
        <v>0</v>
      </c>
      <c r="F153" s="24">
        <f>F154</f>
        <v>9700</v>
      </c>
    </row>
    <row r="154" spans="1:6" x14ac:dyDescent="0.2">
      <c r="A154" s="25" t="s">
        <v>34</v>
      </c>
      <c r="B154" s="35" t="s">
        <v>35</v>
      </c>
      <c r="C154" s="26">
        <v>9700</v>
      </c>
      <c r="D154" s="26">
        <v>-9700</v>
      </c>
      <c r="E154" s="26">
        <v>0</v>
      </c>
      <c r="F154" s="26">
        <v>9700</v>
      </c>
    </row>
    <row r="155" spans="1:6" x14ac:dyDescent="0.2">
      <c r="A155" s="25" t="s">
        <v>22</v>
      </c>
      <c r="B155" s="35" t="s">
        <v>23</v>
      </c>
      <c r="C155" s="26">
        <v>8500</v>
      </c>
      <c r="D155" s="26">
        <v>-8500</v>
      </c>
      <c r="E155" s="26">
        <v>0</v>
      </c>
      <c r="F155" s="26">
        <v>0</v>
      </c>
    </row>
    <row r="156" spans="1:6" x14ac:dyDescent="0.2">
      <c r="A156" s="11" t="s">
        <v>104</v>
      </c>
      <c r="B156" s="28" t="s">
        <v>105</v>
      </c>
      <c r="C156" s="12">
        <f t="shared" ref="C156:D158" si="5">C157</f>
        <v>9744090.9900000002</v>
      </c>
      <c r="D156" s="12">
        <f t="shared" si="5"/>
        <v>333504.74</v>
      </c>
      <c r="E156" s="12">
        <f t="shared" ref="E156:F158" si="6">E157</f>
        <v>10077595.73</v>
      </c>
      <c r="F156" s="12">
        <f t="shared" si="6"/>
        <v>667551.52</v>
      </c>
    </row>
    <row r="157" spans="1:6" x14ac:dyDescent="0.2">
      <c r="A157" s="13" t="s">
        <v>106</v>
      </c>
      <c r="B157" s="29" t="s">
        <v>107</v>
      </c>
      <c r="C157" s="14">
        <f t="shared" si="5"/>
        <v>9744090.9900000002</v>
      </c>
      <c r="D157" s="14">
        <f t="shared" si="5"/>
        <v>333504.74</v>
      </c>
      <c r="E157" s="14">
        <f t="shared" si="6"/>
        <v>10077595.73</v>
      </c>
      <c r="F157" s="14">
        <f t="shared" si="6"/>
        <v>667551.52</v>
      </c>
    </row>
    <row r="158" spans="1:6" ht="33.75" x14ac:dyDescent="0.2">
      <c r="A158" s="15" t="s">
        <v>16</v>
      </c>
      <c r="B158" s="30" t="s">
        <v>17</v>
      </c>
      <c r="C158" s="16">
        <f t="shared" si="5"/>
        <v>9744090.9900000002</v>
      </c>
      <c r="D158" s="16">
        <f t="shared" si="5"/>
        <v>333504.74</v>
      </c>
      <c r="E158" s="16">
        <f t="shared" si="6"/>
        <v>10077595.73</v>
      </c>
      <c r="F158" s="16">
        <f t="shared" si="6"/>
        <v>667551.52</v>
      </c>
    </row>
    <row r="159" spans="1:6" ht="22.5" x14ac:dyDescent="0.2">
      <c r="A159" s="17" t="s">
        <v>18</v>
      </c>
      <c r="B159" s="31" t="s">
        <v>19</v>
      </c>
      <c r="C159" s="18">
        <f t="shared" ref="C159:D159" si="7">C160+C164+C176+C180+C184+C188+C192+C199+C204+C208+C215+C219+C223+C227+C233+C237+C244+C256+C265+C272+C276+C280+C284+C288</f>
        <v>9744090.9900000002</v>
      </c>
      <c r="D159" s="18">
        <f t="shared" si="7"/>
        <v>333504.74</v>
      </c>
      <c r="E159" s="18">
        <f>E160+E164+E176+E180+E184+E188+E192+E199+E204+E208+E215+E219+E223+E227+E233+E237+E244+E256+E265+E272+E276+E280+E284+E288</f>
        <v>10077595.73</v>
      </c>
      <c r="F159" s="18">
        <f>F160+F164+F176+F180+F184+F188+F192+F199+F204+F208+F215+F219+F223+F227+F233+F237+F244+F256+F265+F272+F276+F280+F284+F288</f>
        <v>667551.52</v>
      </c>
    </row>
    <row r="160" spans="1:6" ht="33.75" x14ac:dyDescent="0.2">
      <c r="A160" s="19" t="s">
        <v>30</v>
      </c>
      <c r="B160" s="32" t="s">
        <v>31</v>
      </c>
      <c r="C160" s="20">
        <v>9000</v>
      </c>
      <c r="D160" s="20">
        <v>0</v>
      </c>
      <c r="E160" s="20">
        <v>9000</v>
      </c>
      <c r="F160" s="20">
        <f>F161</f>
        <v>0</v>
      </c>
    </row>
    <row r="161" spans="1:6" x14ac:dyDescent="0.2">
      <c r="A161" s="21" t="s">
        <v>20</v>
      </c>
      <c r="B161" s="33" t="s">
        <v>21</v>
      </c>
      <c r="C161" s="22">
        <v>9000</v>
      </c>
      <c r="D161" s="22">
        <v>0</v>
      </c>
      <c r="E161" s="22">
        <v>9000</v>
      </c>
      <c r="F161" s="22">
        <f>F162</f>
        <v>0</v>
      </c>
    </row>
    <row r="162" spans="1:6" x14ac:dyDescent="0.2">
      <c r="A162" s="23" t="s">
        <v>32</v>
      </c>
      <c r="B162" s="34" t="s">
        <v>33</v>
      </c>
      <c r="C162" s="24">
        <v>9000</v>
      </c>
      <c r="D162" s="24">
        <v>0</v>
      </c>
      <c r="E162" s="24">
        <v>9000</v>
      </c>
      <c r="F162" s="24">
        <f>F163</f>
        <v>0</v>
      </c>
    </row>
    <row r="163" spans="1:6" x14ac:dyDescent="0.2">
      <c r="A163" s="25" t="s">
        <v>34</v>
      </c>
      <c r="B163" s="35" t="s">
        <v>35</v>
      </c>
      <c r="C163" s="26">
        <v>9000</v>
      </c>
      <c r="D163" s="26">
        <v>0</v>
      </c>
      <c r="E163" s="26">
        <v>9000</v>
      </c>
      <c r="F163" s="26">
        <v>0</v>
      </c>
    </row>
    <row r="164" spans="1:6" ht="33.75" x14ac:dyDescent="0.2">
      <c r="A164" s="19" t="s">
        <v>36</v>
      </c>
      <c r="B164" s="32" t="s">
        <v>37</v>
      </c>
      <c r="C164" s="20">
        <v>227250</v>
      </c>
      <c r="D164" s="20">
        <v>-50000</v>
      </c>
      <c r="E164" s="20">
        <v>177250</v>
      </c>
      <c r="F164" s="20">
        <f>F165+F168+F171+F173</f>
        <v>0</v>
      </c>
    </row>
    <row r="165" spans="1:6" x14ac:dyDescent="0.2">
      <c r="A165" s="21" t="s">
        <v>26</v>
      </c>
      <c r="B165" s="33" t="s">
        <v>27</v>
      </c>
      <c r="C165" s="22">
        <v>21413.47</v>
      </c>
      <c r="D165" s="22">
        <v>0</v>
      </c>
      <c r="E165" s="22">
        <v>21413.47</v>
      </c>
      <c r="F165" s="22">
        <f>F166</f>
        <v>0</v>
      </c>
    </row>
    <row r="166" spans="1:6" x14ac:dyDescent="0.2">
      <c r="A166" s="23" t="s">
        <v>28</v>
      </c>
      <c r="B166" s="34" t="s">
        <v>29</v>
      </c>
      <c r="C166" s="24">
        <v>21413.47</v>
      </c>
      <c r="D166" s="24">
        <v>0</v>
      </c>
      <c r="E166" s="24">
        <v>21413.47</v>
      </c>
      <c r="F166" s="24">
        <f>F167</f>
        <v>0</v>
      </c>
    </row>
    <row r="167" spans="1:6" x14ac:dyDescent="0.2">
      <c r="A167" s="25" t="s">
        <v>22</v>
      </c>
      <c r="B167" s="35" t="s">
        <v>23</v>
      </c>
      <c r="C167" s="26">
        <v>21413.47</v>
      </c>
      <c r="D167" s="26">
        <v>0</v>
      </c>
      <c r="E167" s="26">
        <v>21413.47</v>
      </c>
      <c r="F167" s="26">
        <v>0</v>
      </c>
    </row>
    <row r="168" spans="1:6" x14ac:dyDescent="0.2">
      <c r="A168" s="21" t="s">
        <v>20</v>
      </c>
      <c r="B168" s="33" t="s">
        <v>21</v>
      </c>
      <c r="C168" s="22">
        <v>145250</v>
      </c>
      <c r="D168" s="22">
        <v>-50000</v>
      </c>
      <c r="E168" s="22">
        <v>95250</v>
      </c>
      <c r="F168" s="22">
        <f>F169</f>
        <v>0</v>
      </c>
    </row>
    <row r="169" spans="1:6" x14ac:dyDescent="0.2">
      <c r="A169" s="23" t="s">
        <v>52</v>
      </c>
      <c r="B169" s="34" t="s">
        <v>53</v>
      </c>
      <c r="C169" s="24">
        <v>25250</v>
      </c>
      <c r="D169" s="24">
        <v>0</v>
      </c>
      <c r="E169" s="24">
        <v>25250</v>
      </c>
      <c r="F169" s="24">
        <f>F170</f>
        <v>0</v>
      </c>
    </row>
    <row r="170" spans="1:6" x14ac:dyDescent="0.2">
      <c r="A170" s="25" t="s">
        <v>22</v>
      </c>
      <c r="B170" s="35" t="s">
        <v>23</v>
      </c>
      <c r="C170" s="26">
        <v>25250</v>
      </c>
      <c r="D170" s="26">
        <v>0</v>
      </c>
      <c r="E170" s="26">
        <v>25250</v>
      </c>
      <c r="F170" s="26">
        <v>0</v>
      </c>
    </row>
    <row r="171" spans="1:6" x14ac:dyDescent="0.2">
      <c r="A171" s="23" t="s">
        <v>98</v>
      </c>
      <c r="B171" s="34" t="s">
        <v>99</v>
      </c>
      <c r="C171" s="24">
        <v>120000</v>
      </c>
      <c r="D171" s="24">
        <v>-50000</v>
      </c>
      <c r="E171" s="24">
        <v>70000</v>
      </c>
      <c r="F171" s="24">
        <f>F172</f>
        <v>0</v>
      </c>
    </row>
    <row r="172" spans="1:6" x14ac:dyDescent="0.2">
      <c r="A172" s="25" t="s">
        <v>22</v>
      </c>
      <c r="B172" s="35" t="s">
        <v>23</v>
      </c>
      <c r="C172" s="26">
        <v>120000</v>
      </c>
      <c r="D172" s="26">
        <v>-50000</v>
      </c>
      <c r="E172" s="26">
        <v>70000</v>
      </c>
      <c r="F172" s="26">
        <v>0</v>
      </c>
    </row>
    <row r="173" spans="1:6" x14ac:dyDescent="0.2">
      <c r="A173" s="21" t="s">
        <v>86</v>
      </c>
      <c r="B173" s="33" t="s">
        <v>87</v>
      </c>
      <c r="C173" s="22">
        <v>60586.53</v>
      </c>
      <c r="D173" s="22">
        <v>0</v>
      </c>
      <c r="E173" s="22">
        <v>60586.53</v>
      </c>
      <c r="F173" s="22">
        <f>F174</f>
        <v>0</v>
      </c>
    </row>
    <row r="174" spans="1:6" x14ac:dyDescent="0.2">
      <c r="A174" s="23" t="s">
        <v>88</v>
      </c>
      <c r="B174" s="34" t="s">
        <v>89</v>
      </c>
      <c r="C174" s="24">
        <v>60586.53</v>
      </c>
      <c r="D174" s="24">
        <v>0</v>
      </c>
      <c r="E174" s="24">
        <v>60586.53</v>
      </c>
      <c r="F174" s="24">
        <f>F175</f>
        <v>0</v>
      </c>
    </row>
    <row r="175" spans="1:6" x14ac:dyDescent="0.2">
      <c r="A175" s="25" t="s">
        <v>22</v>
      </c>
      <c r="B175" s="35" t="s">
        <v>23</v>
      </c>
      <c r="C175" s="26">
        <v>60586.53</v>
      </c>
      <c r="D175" s="26">
        <v>0</v>
      </c>
      <c r="E175" s="26">
        <v>60586.53</v>
      </c>
      <c r="F175" s="26">
        <v>0</v>
      </c>
    </row>
    <row r="176" spans="1:6" ht="33.75" x14ac:dyDescent="0.2">
      <c r="A176" s="19" t="s">
        <v>108</v>
      </c>
      <c r="B176" s="32" t="s">
        <v>109</v>
      </c>
      <c r="C176" s="20">
        <v>12000</v>
      </c>
      <c r="D176" s="20">
        <v>0</v>
      </c>
      <c r="E176" s="20">
        <v>12000</v>
      </c>
      <c r="F176" s="20">
        <v>12000</v>
      </c>
    </row>
    <row r="177" spans="1:6" x14ac:dyDescent="0.2">
      <c r="A177" s="21" t="s">
        <v>86</v>
      </c>
      <c r="B177" s="33" t="s">
        <v>87</v>
      </c>
      <c r="C177" s="22">
        <v>12000</v>
      </c>
      <c r="D177" s="22">
        <v>0</v>
      </c>
      <c r="E177" s="22">
        <v>12000</v>
      </c>
      <c r="F177" s="22">
        <f>F178</f>
        <v>12000</v>
      </c>
    </row>
    <row r="178" spans="1:6" x14ac:dyDescent="0.2">
      <c r="A178" s="23" t="s">
        <v>88</v>
      </c>
      <c r="B178" s="34" t="s">
        <v>89</v>
      </c>
      <c r="C178" s="24">
        <v>12000</v>
      </c>
      <c r="D178" s="24">
        <v>0</v>
      </c>
      <c r="E178" s="24">
        <v>12000</v>
      </c>
      <c r="F178" s="24">
        <f>F179</f>
        <v>12000</v>
      </c>
    </row>
    <row r="179" spans="1:6" x14ac:dyDescent="0.2">
      <c r="A179" s="25" t="s">
        <v>40</v>
      </c>
      <c r="B179" s="35" t="s">
        <v>41</v>
      </c>
      <c r="C179" s="26">
        <v>12000</v>
      </c>
      <c r="D179" s="26">
        <v>0</v>
      </c>
      <c r="E179" s="26">
        <v>12000</v>
      </c>
      <c r="F179" s="26">
        <v>12000</v>
      </c>
    </row>
    <row r="180" spans="1:6" ht="33.75" x14ac:dyDescent="0.2">
      <c r="A180" s="19" t="s">
        <v>110</v>
      </c>
      <c r="B180" s="32" t="s">
        <v>111</v>
      </c>
      <c r="C180" s="20">
        <v>12500</v>
      </c>
      <c r="D180" s="20">
        <v>0</v>
      </c>
      <c r="E180" s="20">
        <v>12500</v>
      </c>
      <c r="F180" s="20">
        <v>12500</v>
      </c>
    </row>
    <row r="181" spans="1:6" x14ac:dyDescent="0.2">
      <c r="A181" s="21" t="s">
        <v>86</v>
      </c>
      <c r="B181" s="33" t="s">
        <v>87</v>
      </c>
      <c r="C181" s="22">
        <v>12500</v>
      </c>
      <c r="D181" s="22">
        <v>0</v>
      </c>
      <c r="E181" s="22">
        <v>12500</v>
      </c>
      <c r="F181" s="22">
        <f>F182</f>
        <v>0</v>
      </c>
    </row>
    <row r="182" spans="1:6" x14ac:dyDescent="0.2">
      <c r="A182" s="23" t="s">
        <v>88</v>
      </c>
      <c r="B182" s="34" t="s">
        <v>89</v>
      </c>
      <c r="C182" s="24">
        <v>12500</v>
      </c>
      <c r="D182" s="24">
        <v>0</v>
      </c>
      <c r="E182" s="24">
        <v>12500</v>
      </c>
      <c r="F182" s="24">
        <f>F183</f>
        <v>0</v>
      </c>
    </row>
    <row r="183" spans="1:6" x14ac:dyDescent="0.2">
      <c r="A183" s="25" t="s">
        <v>40</v>
      </c>
      <c r="B183" s="35" t="s">
        <v>41</v>
      </c>
      <c r="C183" s="26">
        <v>12500</v>
      </c>
      <c r="D183" s="26">
        <v>0</v>
      </c>
      <c r="E183" s="26">
        <v>12500</v>
      </c>
      <c r="F183" s="26">
        <v>0</v>
      </c>
    </row>
    <row r="184" spans="1:6" ht="33.75" x14ac:dyDescent="0.2">
      <c r="A184" s="19" t="s">
        <v>112</v>
      </c>
      <c r="B184" s="32" t="s">
        <v>113</v>
      </c>
      <c r="C184" s="20">
        <v>15000</v>
      </c>
      <c r="D184" s="20">
        <v>8000</v>
      </c>
      <c r="E184" s="20">
        <v>23000</v>
      </c>
      <c r="F184" s="20">
        <v>23000</v>
      </c>
    </row>
    <row r="185" spans="1:6" x14ac:dyDescent="0.2">
      <c r="A185" s="21" t="s">
        <v>26</v>
      </c>
      <c r="B185" s="33" t="s">
        <v>27</v>
      </c>
      <c r="C185" s="22">
        <v>15000</v>
      </c>
      <c r="D185" s="22">
        <v>8000</v>
      </c>
      <c r="E185" s="22">
        <v>23000</v>
      </c>
      <c r="F185" s="22">
        <f>F186</f>
        <v>23000</v>
      </c>
    </row>
    <row r="186" spans="1:6" x14ac:dyDescent="0.2">
      <c r="A186" s="23" t="s">
        <v>28</v>
      </c>
      <c r="B186" s="34" t="s">
        <v>29</v>
      </c>
      <c r="C186" s="24">
        <v>15000</v>
      </c>
      <c r="D186" s="24">
        <v>8000</v>
      </c>
      <c r="E186" s="24">
        <v>23000</v>
      </c>
      <c r="F186" s="24">
        <f>F187</f>
        <v>23000</v>
      </c>
    </row>
    <row r="187" spans="1:6" x14ac:dyDescent="0.2">
      <c r="A187" s="25" t="s">
        <v>40</v>
      </c>
      <c r="B187" s="35" t="s">
        <v>41</v>
      </c>
      <c r="C187" s="26">
        <v>15000</v>
      </c>
      <c r="D187" s="26">
        <v>8000</v>
      </c>
      <c r="E187" s="26">
        <v>23000</v>
      </c>
      <c r="F187" s="26">
        <v>23000</v>
      </c>
    </row>
    <row r="188" spans="1:6" ht="33.75" x14ac:dyDescent="0.2">
      <c r="A188" s="19" t="s">
        <v>114</v>
      </c>
      <c r="B188" s="32" t="s">
        <v>115</v>
      </c>
      <c r="C188" s="20">
        <v>10000</v>
      </c>
      <c r="D188" s="20">
        <v>17800</v>
      </c>
      <c r="E188" s="20">
        <v>27800</v>
      </c>
      <c r="F188" s="20">
        <f>F189</f>
        <v>0</v>
      </c>
    </row>
    <row r="189" spans="1:6" x14ac:dyDescent="0.2">
      <c r="A189" s="21" t="s">
        <v>26</v>
      </c>
      <c r="B189" s="33" t="s">
        <v>27</v>
      </c>
      <c r="C189" s="22">
        <v>10000</v>
      </c>
      <c r="D189" s="22">
        <v>17800</v>
      </c>
      <c r="E189" s="22">
        <v>27800</v>
      </c>
      <c r="F189" s="22">
        <f>F190</f>
        <v>0</v>
      </c>
    </row>
    <row r="190" spans="1:6" x14ac:dyDescent="0.2">
      <c r="A190" s="23" t="s">
        <v>28</v>
      </c>
      <c r="B190" s="34" t="s">
        <v>29</v>
      </c>
      <c r="C190" s="24">
        <v>10000</v>
      </c>
      <c r="D190" s="24">
        <v>17800</v>
      </c>
      <c r="E190" s="24">
        <v>27800</v>
      </c>
      <c r="F190" s="24">
        <f>F191</f>
        <v>0</v>
      </c>
    </row>
    <row r="191" spans="1:6" x14ac:dyDescent="0.2">
      <c r="A191" s="25" t="s">
        <v>34</v>
      </c>
      <c r="B191" s="35" t="s">
        <v>35</v>
      </c>
      <c r="C191" s="26">
        <v>10000</v>
      </c>
      <c r="D191" s="26">
        <v>17800</v>
      </c>
      <c r="E191" s="26">
        <v>27800</v>
      </c>
      <c r="F191" s="26">
        <v>0</v>
      </c>
    </row>
    <row r="192" spans="1:6" ht="33.75" x14ac:dyDescent="0.2">
      <c r="A192" s="19" t="s">
        <v>116</v>
      </c>
      <c r="B192" s="32" t="s">
        <v>117</v>
      </c>
      <c r="C192" s="20">
        <v>79000</v>
      </c>
      <c r="D192" s="20">
        <v>0</v>
      </c>
      <c r="E192" s="20">
        <v>79000</v>
      </c>
      <c r="F192" s="20">
        <f>F193+F196</f>
        <v>78695.899999999994</v>
      </c>
    </row>
    <row r="193" spans="1:6" x14ac:dyDescent="0.2">
      <c r="A193" s="21" t="s">
        <v>20</v>
      </c>
      <c r="B193" s="33" t="s">
        <v>21</v>
      </c>
      <c r="C193" s="22">
        <v>29000</v>
      </c>
      <c r="D193" s="22">
        <v>0</v>
      </c>
      <c r="E193" s="22">
        <v>29000</v>
      </c>
      <c r="F193" s="22">
        <f>F194</f>
        <v>28695.9</v>
      </c>
    </row>
    <row r="194" spans="1:6" x14ac:dyDescent="0.2">
      <c r="A194" s="23" t="s">
        <v>54</v>
      </c>
      <c r="B194" s="34" t="s">
        <v>55</v>
      </c>
      <c r="C194" s="24">
        <v>29000</v>
      </c>
      <c r="D194" s="24">
        <v>0</v>
      </c>
      <c r="E194" s="24">
        <v>29000</v>
      </c>
      <c r="F194" s="24">
        <f>F195</f>
        <v>28695.9</v>
      </c>
    </row>
    <row r="195" spans="1:6" x14ac:dyDescent="0.2">
      <c r="A195" s="25" t="s">
        <v>22</v>
      </c>
      <c r="B195" s="35" t="s">
        <v>23</v>
      </c>
      <c r="C195" s="26">
        <v>29000</v>
      </c>
      <c r="D195" s="26">
        <v>0</v>
      </c>
      <c r="E195" s="26">
        <v>29000</v>
      </c>
      <c r="F195" s="26">
        <v>28695.9</v>
      </c>
    </row>
    <row r="196" spans="1:6" x14ac:dyDescent="0.2">
      <c r="A196" s="21" t="s">
        <v>46</v>
      </c>
      <c r="B196" s="33" t="s">
        <v>47</v>
      </c>
      <c r="C196" s="22">
        <v>50000</v>
      </c>
      <c r="D196" s="22">
        <v>0</v>
      </c>
      <c r="E196" s="22">
        <v>50000</v>
      </c>
      <c r="F196" s="22">
        <v>50000</v>
      </c>
    </row>
    <row r="197" spans="1:6" x14ac:dyDescent="0.2">
      <c r="A197" s="23" t="s">
        <v>58</v>
      </c>
      <c r="B197" s="34" t="s">
        <v>59</v>
      </c>
      <c r="C197" s="24">
        <v>50000</v>
      </c>
      <c r="D197" s="24">
        <v>0</v>
      </c>
      <c r="E197" s="24">
        <v>50000</v>
      </c>
      <c r="F197" s="24">
        <v>50000</v>
      </c>
    </row>
    <row r="198" spans="1:6" x14ac:dyDescent="0.2">
      <c r="A198" s="25" t="s">
        <v>22</v>
      </c>
      <c r="B198" s="35" t="s">
        <v>23</v>
      </c>
      <c r="C198" s="26">
        <v>50000</v>
      </c>
      <c r="D198" s="26">
        <v>0</v>
      </c>
      <c r="E198" s="26">
        <v>50000</v>
      </c>
      <c r="F198" s="26">
        <v>50000</v>
      </c>
    </row>
    <row r="199" spans="1:6" ht="33.75" x14ac:dyDescent="0.2">
      <c r="A199" s="19" t="s">
        <v>44</v>
      </c>
      <c r="B199" s="32" t="s">
        <v>45</v>
      </c>
      <c r="C199" s="20">
        <v>8191161.1799999997</v>
      </c>
      <c r="D199" s="20">
        <v>0</v>
      </c>
      <c r="E199" s="20">
        <v>8191161.1799999997</v>
      </c>
      <c r="F199" s="20">
        <f>F200</f>
        <v>3456.32</v>
      </c>
    </row>
    <row r="200" spans="1:6" x14ac:dyDescent="0.2">
      <c r="A200" s="21" t="s">
        <v>46</v>
      </c>
      <c r="B200" s="33" t="s">
        <v>47</v>
      </c>
      <c r="C200" s="22">
        <v>8191161.1799999997</v>
      </c>
      <c r="D200" s="22">
        <v>0</v>
      </c>
      <c r="E200" s="22">
        <v>8191161.1799999997</v>
      </c>
      <c r="F200" s="22">
        <f>F201</f>
        <v>3456.32</v>
      </c>
    </row>
    <row r="201" spans="1:6" x14ac:dyDescent="0.2">
      <c r="A201" s="23" t="s">
        <v>48</v>
      </c>
      <c r="B201" s="34" t="s">
        <v>49</v>
      </c>
      <c r="C201" s="24">
        <v>8191161.1799999997</v>
      </c>
      <c r="D201" s="24">
        <v>0</v>
      </c>
      <c r="E201" s="24">
        <v>8191161.1799999997</v>
      </c>
      <c r="F201" s="24">
        <f>F202+F203</f>
        <v>3456.32</v>
      </c>
    </row>
    <row r="202" spans="1:6" x14ac:dyDescent="0.2">
      <c r="A202" s="25" t="s">
        <v>34</v>
      </c>
      <c r="B202" s="35" t="s">
        <v>35</v>
      </c>
      <c r="C202" s="26">
        <v>10000</v>
      </c>
      <c r="D202" s="26">
        <v>0</v>
      </c>
      <c r="E202" s="26">
        <v>10000</v>
      </c>
      <c r="F202" s="26">
        <v>1672.13</v>
      </c>
    </row>
    <row r="203" spans="1:6" x14ac:dyDescent="0.2">
      <c r="A203" s="25" t="s">
        <v>22</v>
      </c>
      <c r="B203" s="35" t="s">
        <v>23</v>
      </c>
      <c r="C203" s="26">
        <v>8181161.1799999997</v>
      </c>
      <c r="D203" s="26">
        <v>0</v>
      </c>
      <c r="E203" s="26">
        <v>8181161.1799999997</v>
      </c>
      <c r="F203" s="26">
        <v>1784.19</v>
      </c>
    </row>
    <row r="204" spans="1:6" ht="33.75" x14ac:dyDescent="0.2">
      <c r="A204" s="19" t="s">
        <v>118</v>
      </c>
      <c r="B204" s="32" t="s">
        <v>119</v>
      </c>
      <c r="C204" s="20">
        <v>12500</v>
      </c>
      <c r="D204" s="20">
        <v>0</v>
      </c>
      <c r="E204" s="20">
        <v>12500</v>
      </c>
      <c r="F204" s="20">
        <f>F205</f>
        <v>12500</v>
      </c>
    </row>
    <row r="205" spans="1:6" x14ac:dyDescent="0.2">
      <c r="A205" s="21" t="s">
        <v>46</v>
      </c>
      <c r="B205" s="33" t="s">
        <v>47</v>
      </c>
      <c r="C205" s="22">
        <v>12500</v>
      </c>
      <c r="D205" s="22">
        <v>0</v>
      </c>
      <c r="E205" s="22">
        <v>12500</v>
      </c>
      <c r="F205" s="22">
        <f>F206</f>
        <v>12500</v>
      </c>
    </row>
    <row r="206" spans="1:6" x14ac:dyDescent="0.2">
      <c r="A206" s="23" t="s">
        <v>58</v>
      </c>
      <c r="B206" s="34" t="s">
        <v>59</v>
      </c>
      <c r="C206" s="24">
        <v>12500</v>
      </c>
      <c r="D206" s="24">
        <v>0</v>
      </c>
      <c r="E206" s="24">
        <v>12500</v>
      </c>
      <c r="F206" s="24">
        <f>F207</f>
        <v>12500</v>
      </c>
    </row>
    <row r="207" spans="1:6" x14ac:dyDescent="0.2">
      <c r="A207" s="25" t="s">
        <v>34</v>
      </c>
      <c r="B207" s="35" t="s">
        <v>35</v>
      </c>
      <c r="C207" s="26">
        <v>12500</v>
      </c>
      <c r="D207" s="26">
        <v>0</v>
      </c>
      <c r="E207" s="26">
        <v>12500</v>
      </c>
      <c r="F207" s="26">
        <v>12500</v>
      </c>
    </row>
    <row r="208" spans="1:6" ht="33.75" x14ac:dyDescent="0.2">
      <c r="A208" s="19" t="s">
        <v>56</v>
      </c>
      <c r="B208" s="32" t="s">
        <v>57</v>
      </c>
      <c r="C208" s="20">
        <v>133068.75</v>
      </c>
      <c r="D208" s="20">
        <v>200000</v>
      </c>
      <c r="E208" s="20">
        <v>333068.75</v>
      </c>
      <c r="F208" s="20">
        <f>F209+F212</f>
        <v>154655.18</v>
      </c>
    </row>
    <row r="209" spans="1:6" x14ac:dyDescent="0.2">
      <c r="A209" s="21" t="s">
        <v>46</v>
      </c>
      <c r="B209" s="33" t="s">
        <v>47</v>
      </c>
      <c r="C209" s="22">
        <v>3068.75</v>
      </c>
      <c r="D209" s="22">
        <v>200000</v>
      </c>
      <c r="E209" s="22">
        <v>203068.75</v>
      </c>
      <c r="F209" s="22">
        <f>F210</f>
        <v>24655.18</v>
      </c>
    </row>
    <row r="210" spans="1:6" x14ac:dyDescent="0.2">
      <c r="A210" s="23" t="s">
        <v>58</v>
      </c>
      <c r="B210" s="34" t="s">
        <v>59</v>
      </c>
      <c r="C210" s="24">
        <v>3068.75</v>
      </c>
      <c r="D210" s="24">
        <v>200000</v>
      </c>
      <c r="E210" s="24">
        <v>203068.75</v>
      </c>
      <c r="F210" s="24">
        <f>F211</f>
        <v>24655.18</v>
      </c>
    </row>
    <row r="211" spans="1:6" x14ac:dyDescent="0.2">
      <c r="A211" s="25" t="s">
        <v>22</v>
      </c>
      <c r="B211" s="35" t="s">
        <v>23</v>
      </c>
      <c r="C211" s="26">
        <v>3068.75</v>
      </c>
      <c r="D211" s="26">
        <v>200000</v>
      </c>
      <c r="E211" s="26">
        <v>203068.75</v>
      </c>
      <c r="F211" s="26">
        <v>24655.18</v>
      </c>
    </row>
    <row r="212" spans="1:6" x14ac:dyDescent="0.2">
      <c r="A212" s="21" t="s">
        <v>86</v>
      </c>
      <c r="B212" s="33" t="s">
        <v>87</v>
      </c>
      <c r="C212" s="22">
        <v>130000</v>
      </c>
      <c r="D212" s="22">
        <v>0</v>
      </c>
      <c r="E212" s="22">
        <v>130000</v>
      </c>
      <c r="F212" s="22">
        <f>F213</f>
        <v>130000</v>
      </c>
    </row>
    <row r="213" spans="1:6" x14ac:dyDescent="0.2">
      <c r="A213" s="23" t="s">
        <v>88</v>
      </c>
      <c r="B213" s="34" t="s">
        <v>89</v>
      </c>
      <c r="C213" s="24">
        <v>130000</v>
      </c>
      <c r="D213" s="24">
        <v>0</v>
      </c>
      <c r="E213" s="24">
        <v>130000</v>
      </c>
      <c r="F213" s="24">
        <f>F214</f>
        <v>130000</v>
      </c>
    </row>
    <row r="214" spans="1:6" x14ac:dyDescent="0.2">
      <c r="A214" s="25" t="s">
        <v>22</v>
      </c>
      <c r="B214" s="35" t="s">
        <v>23</v>
      </c>
      <c r="C214" s="26">
        <v>130000</v>
      </c>
      <c r="D214" s="26">
        <v>0</v>
      </c>
      <c r="E214" s="26">
        <v>130000</v>
      </c>
      <c r="F214" s="26">
        <v>130000</v>
      </c>
    </row>
    <row r="215" spans="1:6" ht="33.75" x14ac:dyDescent="0.2">
      <c r="A215" s="19" t="s">
        <v>120</v>
      </c>
      <c r="B215" s="32" t="s">
        <v>121</v>
      </c>
      <c r="C215" s="20">
        <v>10000</v>
      </c>
      <c r="D215" s="20">
        <v>-10000</v>
      </c>
      <c r="E215" s="20">
        <v>0</v>
      </c>
      <c r="F215" s="20">
        <f>F216</f>
        <v>0</v>
      </c>
    </row>
    <row r="216" spans="1:6" x14ac:dyDescent="0.2">
      <c r="A216" s="21" t="s">
        <v>20</v>
      </c>
      <c r="B216" s="33" t="s">
        <v>21</v>
      </c>
      <c r="C216" s="22">
        <v>10000</v>
      </c>
      <c r="D216" s="22">
        <v>-10000</v>
      </c>
      <c r="E216" s="22">
        <v>0</v>
      </c>
      <c r="F216" s="22">
        <v>0</v>
      </c>
    </row>
    <row r="217" spans="1:6" x14ac:dyDescent="0.2">
      <c r="A217" s="23" t="s">
        <v>54</v>
      </c>
      <c r="B217" s="34" t="s">
        <v>55</v>
      </c>
      <c r="C217" s="24">
        <v>10000</v>
      </c>
      <c r="D217" s="24">
        <v>-10000</v>
      </c>
      <c r="E217" s="24">
        <v>0</v>
      </c>
      <c r="F217" s="24">
        <v>0</v>
      </c>
    </row>
    <row r="218" spans="1:6" x14ac:dyDescent="0.2">
      <c r="A218" s="25" t="s">
        <v>40</v>
      </c>
      <c r="B218" s="35" t="s">
        <v>41</v>
      </c>
      <c r="C218" s="26">
        <v>10000</v>
      </c>
      <c r="D218" s="26">
        <v>-10000</v>
      </c>
      <c r="E218" s="26">
        <v>0</v>
      </c>
      <c r="F218" s="26">
        <v>0</v>
      </c>
    </row>
    <row r="219" spans="1:6" ht="33.75" x14ac:dyDescent="0.2">
      <c r="A219" s="19" t="s">
        <v>64</v>
      </c>
      <c r="B219" s="32" t="s">
        <v>65</v>
      </c>
      <c r="C219" s="20">
        <v>5000</v>
      </c>
      <c r="D219" s="20">
        <v>0</v>
      </c>
      <c r="E219" s="20">
        <v>5000</v>
      </c>
      <c r="F219" s="20">
        <f>F220</f>
        <v>5000</v>
      </c>
    </row>
    <row r="220" spans="1:6" x14ac:dyDescent="0.2">
      <c r="A220" s="21" t="s">
        <v>26</v>
      </c>
      <c r="B220" s="33" t="s">
        <v>27</v>
      </c>
      <c r="C220" s="22">
        <v>5000</v>
      </c>
      <c r="D220" s="22">
        <v>0</v>
      </c>
      <c r="E220" s="22">
        <v>5000</v>
      </c>
      <c r="F220" s="22">
        <v>5000</v>
      </c>
    </row>
    <row r="221" spans="1:6" x14ac:dyDescent="0.2">
      <c r="A221" s="23" t="s">
        <v>28</v>
      </c>
      <c r="B221" s="34" t="s">
        <v>29</v>
      </c>
      <c r="C221" s="24">
        <v>5000</v>
      </c>
      <c r="D221" s="24">
        <v>0</v>
      </c>
      <c r="E221" s="24">
        <v>5000</v>
      </c>
      <c r="F221" s="24">
        <v>5000</v>
      </c>
    </row>
    <row r="222" spans="1:6" x14ac:dyDescent="0.2">
      <c r="A222" s="25" t="s">
        <v>40</v>
      </c>
      <c r="B222" s="35" t="s">
        <v>41</v>
      </c>
      <c r="C222" s="26">
        <v>5000</v>
      </c>
      <c r="D222" s="26">
        <v>0</v>
      </c>
      <c r="E222" s="26">
        <v>5000</v>
      </c>
      <c r="F222" s="26">
        <v>5000</v>
      </c>
    </row>
    <row r="223" spans="1:6" ht="33.75" x14ac:dyDescent="0.2">
      <c r="A223" s="19" t="s">
        <v>66</v>
      </c>
      <c r="B223" s="32" t="s">
        <v>67</v>
      </c>
      <c r="C223" s="20">
        <v>10000</v>
      </c>
      <c r="D223" s="20">
        <v>0</v>
      </c>
      <c r="E223" s="20">
        <v>10000</v>
      </c>
      <c r="F223" s="20">
        <f>F224</f>
        <v>0</v>
      </c>
    </row>
    <row r="224" spans="1:6" x14ac:dyDescent="0.2">
      <c r="A224" s="21" t="s">
        <v>20</v>
      </c>
      <c r="B224" s="33" t="s">
        <v>21</v>
      </c>
      <c r="C224" s="22">
        <v>10000</v>
      </c>
      <c r="D224" s="22">
        <v>0</v>
      </c>
      <c r="E224" s="22">
        <v>10000</v>
      </c>
      <c r="F224" s="22">
        <f>F225</f>
        <v>0</v>
      </c>
    </row>
    <row r="225" spans="1:6" x14ac:dyDescent="0.2">
      <c r="A225" s="23" t="s">
        <v>54</v>
      </c>
      <c r="B225" s="34" t="s">
        <v>55</v>
      </c>
      <c r="C225" s="24">
        <v>10000</v>
      </c>
      <c r="D225" s="24">
        <v>0</v>
      </c>
      <c r="E225" s="24">
        <v>10000</v>
      </c>
      <c r="F225" s="24">
        <f>F226</f>
        <v>0</v>
      </c>
    </row>
    <row r="226" spans="1:6" x14ac:dyDescent="0.2">
      <c r="A226" s="25" t="s">
        <v>22</v>
      </c>
      <c r="B226" s="35" t="s">
        <v>23</v>
      </c>
      <c r="C226" s="26">
        <v>10000</v>
      </c>
      <c r="D226" s="26">
        <v>0</v>
      </c>
      <c r="E226" s="26">
        <v>10000</v>
      </c>
      <c r="F226" s="26">
        <v>0</v>
      </c>
    </row>
    <row r="227" spans="1:6" ht="33.75" x14ac:dyDescent="0.2">
      <c r="A227" s="19" t="s">
        <v>70</v>
      </c>
      <c r="B227" s="32" t="s">
        <v>71</v>
      </c>
      <c r="C227" s="20">
        <v>17000</v>
      </c>
      <c r="D227" s="20">
        <v>0</v>
      </c>
      <c r="E227" s="20">
        <v>17000</v>
      </c>
      <c r="F227" s="20">
        <f>F228+F231</f>
        <v>7787.5</v>
      </c>
    </row>
    <row r="228" spans="1:6" x14ac:dyDescent="0.2">
      <c r="A228" s="21" t="s">
        <v>20</v>
      </c>
      <c r="B228" s="33" t="s">
        <v>21</v>
      </c>
      <c r="C228" s="22">
        <v>17000</v>
      </c>
      <c r="D228" s="22">
        <v>0</v>
      </c>
      <c r="E228" s="22">
        <v>17000</v>
      </c>
      <c r="F228" s="22">
        <f>F229</f>
        <v>0</v>
      </c>
    </row>
    <row r="229" spans="1:6" x14ac:dyDescent="0.2">
      <c r="A229" s="23" t="s">
        <v>62</v>
      </c>
      <c r="B229" s="34" t="s">
        <v>63</v>
      </c>
      <c r="C229" s="24">
        <v>2000</v>
      </c>
      <c r="D229" s="24">
        <v>0</v>
      </c>
      <c r="E229" s="24">
        <v>2000</v>
      </c>
      <c r="F229" s="24">
        <f>F230</f>
        <v>0</v>
      </c>
    </row>
    <row r="230" spans="1:6" x14ac:dyDescent="0.2">
      <c r="A230" s="25" t="s">
        <v>22</v>
      </c>
      <c r="B230" s="35" t="s">
        <v>23</v>
      </c>
      <c r="C230" s="26">
        <v>2000</v>
      </c>
      <c r="D230" s="26">
        <v>0</v>
      </c>
      <c r="E230" s="26">
        <v>2000</v>
      </c>
      <c r="F230" s="26">
        <v>0</v>
      </c>
    </row>
    <row r="231" spans="1:6" x14ac:dyDescent="0.2">
      <c r="A231" s="23" t="s">
        <v>52</v>
      </c>
      <c r="B231" s="34" t="s">
        <v>53</v>
      </c>
      <c r="C231" s="24">
        <v>15000</v>
      </c>
      <c r="D231" s="24">
        <v>0</v>
      </c>
      <c r="E231" s="24">
        <v>15000</v>
      </c>
      <c r="F231" s="24">
        <f>F232</f>
        <v>7787.5</v>
      </c>
    </row>
    <row r="232" spans="1:6" x14ac:dyDescent="0.2">
      <c r="A232" s="25" t="s">
        <v>22</v>
      </c>
      <c r="B232" s="35" t="s">
        <v>23</v>
      </c>
      <c r="C232" s="26">
        <v>15000</v>
      </c>
      <c r="D232" s="26">
        <v>0</v>
      </c>
      <c r="E232" s="26">
        <v>15000</v>
      </c>
      <c r="F232" s="26">
        <v>7787.5</v>
      </c>
    </row>
    <row r="233" spans="1:6" ht="33.75" x14ac:dyDescent="0.2">
      <c r="A233" s="19" t="s">
        <v>72</v>
      </c>
      <c r="B233" s="32" t="s">
        <v>73</v>
      </c>
      <c r="C233" s="20">
        <v>1000</v>
      </c>
      <c r="D233" s="20">
        <v>0</v>
      </c>
      <c r="E233" s="20">
        <v>1000</v>
      </c>
      <c r="F233" s="20">
        <f>F234</f>
        <v>0</v>
      </c>
    </row>
    <row r="234" spans="1:6" x14ac:dyDescent="0.2">
      <c r="A234" s="21" t="s">
        <v>20</v>
      </c>
      <c r="B234" s="33" t="s">
        <v>21</v>
      </c>
      <c r="C234" s="22">
        <v>1000</v>
      </c>
      <c r="D234" s="22">
        <v>0</v>
      </c>
      <c r="E234" s="22">
        <v>1000</v>
      </c>
      <c r="F234" s="22">
        <f>F235</f>
        <v>0</v>
      </c>
    </row>
    <row r="235" spans="1:6" x14ac:dyDescent="0.2">
      <c r="A235" s="23" t="s">
        <v>52</v>
      </c>
      <c r="B235" s="34" t="s">
        <v>53</v>
      </c>
      <c r="C235" s="24">
        <v>1000</v>
      </c>
      <c r="D235" s="24">
        <v>0</v>
      </c>
      <c r="E235" s="24">
        <v>1000</v>
      </c>
      <c r="F235" s="24">
        <f>F236</f>
        <v>0</v>
      </c>
    </row>
    <row r="236" spans="1:6" x14ac:dyDescent="0.2">
      <c r="A236" s="25" t="s">
        <v>22</v>
      </c>
      <c r="B236" s="35" t="s">
        <v>23</v>
      </c>
      <c r="C236" s="26">
        <v>1000</v>
      </c>
      <c r="D236" s="26">
        <v>0</v>
      </c>
      <c r="E236" s="26">
        <v>1000</v>
      </c>
      <c r="F236" s="26">
        <v>0</v>
      </c>
    </row>
    <row r="237" spans="1:6" ht="33.75" x14ac:dyDescent="0.2">
      <c r="A237" s="19" t="s">
        <v>124</v>
      </c>
      <c r="B237" s="32" t="s">
        <v>125</v>
      </c>
      <c r="C237" s="20">
        <v>386370</v>
      </c>
      <c r="D237" s="20">
        <v>0</v>
      </c>
      <c r="E237" s="20">
        <v>386370</v>
      </c>
      <c r="F237" s="20">
        <f>F238+F241</f>
        <v>124820.82</v>
      </c>
    </row>
    <row r="238" spans="1:6" x14ac:dyDescent="0.2">
      <c r="A238" s="21" t="s">
        <v>26</v>
      </c>
      <c r="B238" s="33" t="s">
        <v>27</v>
      </c>
      <c r="C238" s="22">
        <v>148120</v>
      </c>
      <c r="D238" s="22">
        <v>0</v>
      </c>
      <c r="E238" s="22">
        <v>148120</v>
      </c>
      <c r="F238" s="22">
        <f>F239</f>
        <v>124820.82</v>
      </c>
    </row>
    <row r="239" spans="1:6" x14ac:dyDescent="0.2">
      <c r="A239" s="23" t="s">
        <v>28</v>
      </c>
      <c r="B239" s="34" t="s">
        <v>29</v>
      </c>
      <c r="C239" s="24">
        <v>148120</v>
      </c>
      <c r="D239" s="24">
        <v>0</v>
      </c>
      <c r="E239" s="24">
        <v>148120</v>
      </c>
      <c r="F239" s="24">
        <f>F240</f>
        <v>124820.82</v>
      </c>
    </row>
    <row r="240" spans="1:6" x14ac:dyDescent="0.2">
      <c r="A240" s="25" t="s">
        <v>22</v>
      </c>
      <c r="B240" s="35" t="s">
        <v>23</v>
      </c>
      <c r="C240" s="26">
        <v>148120</v>
      </c>
      <c r="D240" s="26">
        <v>0</v>
      </c>
      <c r="E240" s="26">
        <v>148120</v>
      </c>
      <c r="F240" s="26">
        <v>124820.82</v>
      </c>
    </row>
    <row r="241" spans="1:6" x14ac:dyDescent="0.2">
      <c r="A241" s="21" t="s">
        <v>46</v>
      </c>
      <c r="B241" s="33" t="s">
        <v>47</v>
      </c>
      <c r="C241" s="22">
        <v>238250</v>
      </c>
      <c r="D241" s="22">
        <v>0</v>
      </c>
      <c r="E241" s="22">
        <v>238250</v>
      </c>
      <c r="F241" s="22">
        <f>F242</f>
        <v>0</v>
      </c>
    </row>
    <row r="242" spans="1:6" x14ac:dyDescent="0.2">
      <c r="A242" s="23" t="s">
        <v>58</v>
      </c>
      <c r="B242" s="34" t="s">
        <v>59</v>
      </c>
      <c r="C242" s="24">
        <v>238250</v>
      </c>
      <c r="D242" s="24">
        <v>0</v>
      </c>
      <c r="E242" s="24">
        <v>238250</v>
      </c>
      <c r="F242" s="24">
        <f>F243</f>
        <v>0</v>
      </c>
    </row>
    <row r="243" spans="1:6" x14ac:dyDescent="0.2">
      <c r="A243" s="25" t="s">
        <v>22</v>
      </c>
      <c r="B243" s="35" t="s">
        <v>23</v>
      </c>
      <c r="C243" s="26">
        <v>238250</v>
      </c>
      <c r="D243" s="26">
        <v>0</v>
      </c>
      <c r="E243" s="26">
        <v>238250</v>
      </c>
      <c r="F243" s="26">
        <v>0</v>
      </c>
    </row>
    <row r="244" spans="1:6" ht="33.75" x14ac:dyDescent="0.2">
      <c r="A244" s="19" t="s">
        <v>74</v>
      </c>
      <c r="B244" s="32" t="s">
        <v>75</v>
      </c>
      <c r="C244" s="20">
        <v>160000</v>
      </c>
      <c r="D244" s="20">
        <v>267031.74</v>
      </c>
      <c r="E244" s="20">
        <v>427031.74</v>
      </c>
      <c r="F244" s="20">
        <f>F245+F248+F250+F253</f>
        <v>151493.54999999999</v>
      </c>
    </row>
    <row r="245" spans="1:6" x14ac:dyDescent="0.2">
      <c r="A245" s="21" t="s">
        <v>20</v>
      </c>
      <c r="B245" s="33" t="s">
        <v>21</v>
      </c>
      <c r="C245" s="22">
        <v>60000</v>
      </c>
      <c r="D245" s="22">
        <v>253909.64</v>
      </c>
      <c r="E245" s="22">
        <v>313909.64</v>
      </c>
      <c r="F245" s="22">
        <f>F246</f>
        <v>0</v>
      </c>
    </row>
    <row r="246" spans="1:6" x14ac:dyDescent="0.2">
      <c r="A246" s="23" t="s">
        <v>78</v>
      </c>
      <c r="B246" s="34" t="s">
        <v>79</v>
      </c>
      <c r="C246" s="24">
        <v>60000</v>
      </c>
      <c r="D246" s="24">
        <v>193309.56</v>
      </c>
      <c r="E246" s="24">
        <v>253309.56</v>
      </c>
      <c r="F246" s="24">
        <f>F247</f>
        <v>0</v>
      </c>
    </row>
    <row r="247" spans="1:6" x14ac:dyDescent="0.2">
      <c r="A247" s="25" t="s">
        <v>22</v>
      </c>
      <c r="B247" s="35" t="s">
        <v>23</v>
      </c>
      <c r="C247" s="26">
        <v>60000</v>
      </c>
      <c r="D247" s="26">
        <v>193309.56</v>
      </c>
      <c r="E247" s="26">
        <v>253309.56</v>
      </c>
      <c r="F247" s="26">
        <v>0</v>
      </c>
    </row>
    <row r="248" spans="1:6" x14ac:dyDescent="0.2">
      <c r="A248" s="23" t="s">
        <v>54</v>
      </c>
      <c r="B248" s="34" t="s">
        <v>55</v>
      </c>
      <c r="C248" s="24">
        <v>0</v>
      </c>
      <c r="D248" s="24">
        <v>60600.08</v>
      </c>
      <c r="E248" s="24">
        <v>60600.08</v>
      </c>
      <c r="F248" s="24">
        <f>F249</f>
        <v>58012.56</v>
      </c>
    </row>
    <row r="249" spans="1:6" x14ac:dyDescent="0.2">
      <c r="A249" s="25" t="s">
        <v>22</v>
      </c>
      <c r="B249" s="35" t="s">
        <v>23</v>
      </c>
      <c r="C249" s="26">
        <v>0</v>
      </c>
      <c r="D249" s="26">
        <v>60600.08</v>
      </c>
      <c r="E249" s="26">
        <v>60600.08</v>
      </c>
      <c r="F249" s="26">
        <v>58012.56</v>
      </c>
    </row>
    <row r="250" spans="1:6" x14ac:dyDescent="0.2">
      <c r="A250" s="21" t="s">
        <v>46</v>
      </c>
      <c r="B250" s="33" t="s">
        <v>47</v>
      </c>
      <c r="C250" s="22">
        <v>100000</v>
      </c>
      <c r="D250" s="22">
        <v>0</v>
      </c>
      <c r="E250" s="22">
        <v>100000</v>
      </c>
      <c r="F250" s="22">
        <f>F251</f>
        <v>91782.99</v>
      </c>
    </row>
    <row r="251" spans="1:6" x14ac:dyDescent="0.2">
      <c r="A251" s="23" t="s">
        <v>58</v>
      </c>
      <c r="B251" s="34" t="s">
        <v>59</v>
      </c>
      <c r="C251" s="24">
        <v>100000</v>
      </c>
      <c r="D251" s="24">
        <v>0</v>
      </c>
      <c r="E251" s="24">
        <v>100000</v>
      </c>
      <c r="F251" s="24">
        <f>F252</f>
        <v>91782.99</v>
      </c>
    </row>
    <row r="252" spans="1:6" x14ac:dyDescent="0.2">
      <c r="A252" s="25" t="s">
        <v>22</v>
      </c>
      <c r="B252" s="35" t="s">
        <v>23</v>
      </c>
      <c r="C252" s="26">
        <v>100000</v>
      </c>
      <c r="D252" s="26">
        <v>0</v>
      </c>
      <c r="E252" s="26">
        <v>100000</v>
      </c>
      <c r="F252" s="26">
        <v>91782.99</v>
      </c>
    </row>
    <row r="253" spans="1:6" x14ac:dyDescent="0.2">
      <c r="A253" s="21" t="s">
        <v>86</v>
      </c>
      <c r="B253" s="33" t="s">
        <v>87</v>
      </c>
      <c r="C253" s="22">
        <v>0</v>
      </c>
      <c r="D253" s="22">
        <v>13122.1</v>
      </c>
      <c r="E253" s="22">
        <v>13122.1</v>
      </c>
      <c r="F253" s="22">
        <f>F254</f>
        <v>1698</v>
      </c>
    </row>
    <row r="254" spans="1:6" x14ac:dyDescent="0.2">
      <c r="A254" s="23" t="s">
        <v>88</v>
      </c>
      <c r="B254" s="34" t="s">
        <v>89</v>
      </c>
      <c r="C254" s="24">
        <v>0</v>
      </c>
      <c r="D254" s="24">
        <v>13122.1</v>
      </c>
      <c r="E254" s="24">
        <v>13122.1</v>
      </c>
      <c r="F254" s="24">
        <f>F255</f>
        <v>1698</v>
      </c>
    </row>
    <row r="255" spans="1:6" x14ac:dyDescent="0.2">
      <c r="A255" s="25" t="s">
        <v>22</v>
      </c>
      <c r="B255" s="35" t="s">
        <v>23</v>
      </c>
      <c r="C255" s="26">
        <v>0</v>
      </c>
      <c r="D255" s="26">
        <v>13122.1</v>
      </c>
      <c r="E255" s="26">
        <v>13122.1</v>
      </c>
      <c r="F255" s="26">
        <v>1698</v>
      </c>
    </row>
    <row r="256" spans="1:6" ht="33.75" x14ac:dyDescent="0.2">
      <c r="A256" s="19" t="s">
        <v>126</v>
      </c>
      <c r="B256" s="32" t="s">
        <v>127</v>
      </c>
      <c r="C256" s="20">
        <v>200500</v>
      </c>
      <c r="D256" s="20">
        <v>673</v>
      </c>
      <c r="E256" s="20">
        <v>201173</v>
      </c>
      <c r="F256" s="20">
        <f>F257</f>
        <v>0</v>
      </c>
    </row>
    <row r="257" spans="1:6" x14ac:dyDescent="0.2">
      <c r="A257" s="21" t="s">
        <v>20</v>
      </c>
      <c r="B257" s="33" t="s">
        <v>21</v>
      </c>
      <c r="C257" s="22">
        <v>86500</v>
      </c>
      <c r="D257" s="22">
        <v>0</v>
      </c>
      <c r="E257" s="22">
        <v>86500</v>
      </c>
      <c r="F257" s="22">
        <f>F258</f>
        <v>0</v>
      </c>
    </row>
    <row r="258" spans="1:6" x14ac:dyDescent="0.2">
      <c r="A258" s="23" t="s">
        <v>52</v>
      </c>
      <c r="B258" s="34" t="s">
        <v>53</v>
      </c>
      <c r="C258" s="24">
        <v>25100</v>
      </c>
      <c r="D258" s="24">
        <v>0</v>
      </c>
      <c r="E258" s="24">
        <v>25100</v>
      </c>
      <c r="F258" s="24">
        <f>F259</f>
        <v>0</v>
      </c>
    </row>
    <row r="259" spans="1:6" x14ac:dyDescent="0.2">
      <c r="A259" s="25" t="s">
        <v>22</v>
      </c>
      <c r="B259" s="35" t="s">
        <v>23</v>
      </c>
      <c r="C259" s="26">
        <v>25100</v>
      </c>
      <c r="D259" s="26">
        <v>0</v>
      </c>
      <c r="E259" s="26">
        <v>25100</v>
      </c>
      <c r="F259" s="26">
        <v>0</v>
      </c>
    </row>
    <row r="260" spans="1:6" x14ac:dyDescent="0.2">
      <c r="A260" s="23" t="s">
        <v>54</v>
      </c>
      <c r="B260" s="34" t="s">
        <v>55</v>
      </c>
      <c r="C260" s="24">
        <v>61400</v>
      </c>
      <c r="D260" s="24">
        <v>0</v>
      </c>
      <c r="E260" s="24">
        <v>61400</v>
      </c>
      <c r="F260" s="24">
        <f>F261</f>
        <v>0</v>
      </c>
    </row>
    <row r="261" spans="1:6" x14ac:dyDescent="0.2">
      <c r="A261" s="25" t="s">
        <v>22</v>
      </c>
      <c r="B261" s="35" t="s">
        <v>23</v>
      </c>
      <c r="C261" s="26">
        <v>61400</v>
      </c>
      <c r="D261" s="26">
        <v>0</v>
      </c>
      <c r="E261" s="26">
        <v>61400</v>
      </c>
      <c r="F261" s="26">
        <v>0</v>
      </c>
    </row>
    <row r="262" spans="1:6" x14ac:dyDescent="0.2">
      <c r="A262" s="21" t="s">
        <v>46</v>
      </c>
      <c r="B262" s="33" t="s">
        <v>47</v>
      </c>
      <c r="C262" s="22">
        <v>114000</v>
      </c>
      <c r="D262" s="22">
        <v>673</v>
      </c>
      <c r="E262" s="22">
        <v>114673</v>
      </c>
      <c r="F262" s="22">
        <f>F263</f>
        <v>0</v>
      </c>
    </row>
    <row r="263" spans="1:6" x14ac:dyDescent="0.2">
      <c r="A263" s="23" t="s">
        <v>122</v>
      </c>
      <c r="B263" s="34" t="s">
        <v>123</v>
      </c>
      <c r="C263" s="24">
        <v>114000</v>
      </c>
      <c r="D263" s="24">
        <v>673</v>
      </c>
      <c r="E263" s="24">
        <v>114673</v>
      </c>
      <c r="F263" s="24">
        <f>F264</f>
        <v>0</v>
      </c>
    </row>
    <row r="264" spans="1:6" x14ac:dyDescent="0.2">
      <c r="A264" s="25" t="s">
        <v>22</v>
      </c>
      <c r="B264" s="35" t="s">
        <v>23</v>
      </c>
      <c r="C264" s="26">
        <v>114000</v>
      </c>
      <c r="D264" s="26">
        <v>673</v>
      </c>
      <c r="E264" s="26">
        <v>114673</v>
      </c>
      <c r="F264" s="26">
        <v>0</v>
      </c>
    </row>
    <row r="265" spans="1:6" ht="33.75" x14ac:dyDescent="0.2">
      <c r="A265" s="19" t="s">
        <v>128</v>
      </c>
      <c r="B265" s="32" t="s">
        <v>129</v>
      </c>
      <c r="C265" s="20">
        <v>47500</v>
      </c>
      <c r="D265" s="20">
        <v>0</v>
      </c>
      <c r="E265" s="20">
        <v>47500</v>
      </c>
      <c r="F265" s="20">
        <f>F266+F269</f>
        <v>0</v>
      </c>
    </row>
    <row r="266" spans="1:6" x14ac:dyDescent="0.2">
      <c r="A266" s="21" t="s">
        <v>20</v>
      </c>
      <c r="B266" s="33" t="s">
        <v>21</v>
      </c>
      <c r="C266" s="22">
        <v>4750</v>
      </c>
      <c r="D266" s="22">
        <v>0</v>
      </c>
      <c r="E266" s="22">
        <v>4750</v>
      </c>
      <c r="F266" s="22">
        <f>F267</f>
        <v>0</v>
      </c>
    </row>
    <row r="267" spans="1:6" x14ac:dyDescent="0.2">
      <c r="A267" s="23" t="s">
        <v>78</v>
      </c>
      <c r="B267" s="34" t="s">
        <v>79</v>
      </c>
      <c r="C267" s="24">
        <v>4750</v>
      </c>
      <c r="D267" s="24">
        <v>0</v>
      </c>
      <c r="E267" s="24">
        <v>4750</v>
      </c>
      <c r="F267" s="24">
        <f>F268</f>
        <v>0</v>
      </c>
    </row>
    <row r="268" spans="1:6" x14ac:dyDescent="0.2">
      <c r="A268" s="25" t="s">
        <v>22</v>
      </c>
      <c r="B268" s="35" t="s">
        <v>23</v>
      </c>
      <c r="C268" s="26">
        <v>4750</v>
      </c>
      <c r="D268" s="26">
        <v>0</v>
      </c>
      <c r="E268" s="26">
        <v>4750</v>
      </c>
      <c r="F268" s="26">
        <v>0</v>
      </c>
    </row>
    <row r="269" spans="1:6" x14ac:dyDescent="0.2">
      <c r="A269" s="21" t="s">
        <v>46</v>
      </c>
      <c r="B269" s="33" t="s">
        <v>47</v>
      </c>
      <c r="C269" s="22">
        <v>42750</v>
      </c>
      <c r="D269" s="22">
        <v>0</v>
      </c>
      <c r="E269" s="22">
        <v>42750</v>
      </c>
      <c r="F269" s="22">
        <f>F270</f>
        <v>0</v>
      </c>
    </row>
    <row r="270" spans="1:6" x14ac:dyDescent="0.2">
      <c r="A270" s="23" t="s">
        <v>58</v>
      </c>
      <c r="B270" s="34" t="s">
        <v>59</v>
      </c>
      <c r="C270" s="24">
        <v>42750</v>
      </c>
      <c r="D270" s="24">
        <v>0</v>
      </c>
      <c r="E270" s="24">
        <v>42750</v>
      </c>
      <c r="F270" s="24">
        <f>F271</f>
        <v>0</v>
      </c>
    </row>
    <row r="271" spans="1:6" x14ac:dyDescent="0.2">
      <c r="A271" s="25" t="s">
        <v>22</v>
      </c>
      <c r="B271" s="35" t="s">
        <v>23</v>
      </c>
      <c r="C271" s="26">
        <v>42750</v>
      </c>
      <c r="D271" s="26">
        <v>0</v>
      </c>
      <c r="E271" s="26">
        <v>42750</v>
      </c>
      <c r="F271" s="26">
        <v>0</v>
      </c>
    </row>
    <row r="272" spans="1:6" ht="33.75" x14ac:dyDescent="0.2">
      <c r="A272" s="19" t="s">
        <v>76</v>
      </c>
      <c r="B272" s="32" t="s">
        <v>77</v>
      </c>
      <c r="C272" s="20">
        <v>70000</v>
      </c>
      <c r="D272" s="20">
        <v>0</v>
      </c>
      <c r="E272" s="20">
        <v>70000</v>
      </c>
      <c r="F272" s="20">
        <f>F273</f>
        <v>66642.25</v>
      </c>
    </row>
    <row r="273" spans="1:6" x14ac:dyDescent="0.2">
      <c r="A273" s="21" t="s">
        <v>20</v>
      </c>
      <c r="B273" s="33" t="s">
        <v>21</v>
      </c>
      <c r="C273" s="22">
        <v>70000</v>
      </c>
      <c r="D273" s="22">
        <v>0</v>
      </c>
      <c r="E273" s="22">
        <v>70000</v>
      </c>
      <c r="F273" s="22">
        <f>F274</f>
        <v>66642.25</v>
      </c>
    </row>
    <row r="274" spans="1:6" x14ac:dyDescent="0.2">
      <c r="A274" s="23" t="s">
        <v>54</v>
      </c>
      <c r="B274" s="34" t="s">
        <v>55</v>
      </c>
      <c r="C274" s="24">
        <v>70000</v>
      </c>
      <c r="D274" s="24">
        <v>0</v>
      </c>
      <c r="E274" s="24">
        <v>70000</v>
      </c>
      <c r="F274" s="24">
        <f>F275</f>
        <v>66642.25</v>
      </c>
    </row>
    <row r="275" spans="1:6" x14ac:dyDescent="0.2">
      <c r="A275" s="25" t="s">
        <v>22</v>
      </c>
      <c r="B275" s="35" t="s">
        <v>23</v>
      </c>
      <c r="C275" s="26">
        <v>70000</v>
      </c>
      <c r="D275" s="26">
        <v>0</v>
      </c>
      <c r="E275" s="26">
        <v>70000</v>
      </c>
      <c r="F275" s="26">
        <v>66642.25</v>
      </c>
    </row>
    <row r="276" spans="1:6" ht="33.75" x14ac:dyDescent="0.2">
      <c r="A276" s="19" t="s">
        <v>130</v>
      </c>
      <c r="B276" s="32" t="s">
        <v>131</v>
      </c>
      <c r="C276" s="20">
        <v>100000</v>
      </c>
      <c r="D276" s="20">
        <v>-100000</v>
      </c>
      <c r="E276" s="20">
        <v>0</v>
      </c>
      <c r="F276" s="20">
        <v>0</v>
      </c>
    </row>
    <row r="277" spans="1:6" x14ac:dyDescent="0.2">
      <c r="A277" s="21" t="s">
        <v>86</v>
      </c>
      <c r="B277" s="33" t="s">
        <v>87</v>
      </c>
      <c r="C277" s="22">
        <v>100000</v>
      </c>
      <c r="D277" s="22">
        <v>-100000</v>
      </c>
      <c r="E277" s="22">
        <v>0</v>
      </c>
      <c r="F277" s="22">
        <v>0</v>
      </c>
    </row>
    <row r="278" spans="1:6" x14ac:dyDescent="0.2">
      <c r="A278" s="23" t="s">
        <v>88</v>
      </c>
      <c r="B278" s="34" t="s">
        <v>89</v>
      </c>
      <c r="C278" s="24">
        <v>100000</v>
      </c>
      <c r="D278" s="24">
        <v>-100000</v>
      </c>
      <c r="E278" s="24">
        <v>0</v>
      </c>
      <c r="F278" s="24">
        <v>0</v>
      </c>
    </row>
    <row r="279" spans="1:6" x14ac:dyDescent="0.2">
      <c r="A279" s="25" t="s">
        <v>22</v>
      </c>
      <c r="B279" s="35" t="s">
        <v>23</v>
      </c>
      <c r="C279" s="26">
        <v>100000</v>
      </c>
      <c r="D279" s="26">
        <v>-100000</v>
      </c>
      <c r="E279" s="26">
        <v>0</v>
      </c>
      <c r="F279" s="26">
        <v>0</v>
      </c>
    </row>
    <row r="280" spans="1:6" ht="33.75" x14ac:dyDescent="0.2">
      <c r="A280" s="19" t="s">
        <v>132</v>
      </c>
      <c r="B280" s="32" t="s">
        <v>133</v>
      </c>
      <c r="C280" s="20">
        <v>15000</v>
      </c>
      <c r="D280" s="20">
        <v>0</v>
      </c>
      <c r="E280" s="20">
        <v>15000</v>
      </c>
      <c r="F280" s="20">
        <v>15000</v>
      </c>
    </row>
    <row r="281" spans="1:6" x14ac:dyDescent="0.2">
      <c r="A281" s="21" t="s">
        <v>26</v>
      </c>
      <c r="B281" s="33" t="s">
        <v>27</v>
      </c>
      <c r="C281" s="22">
        <v>15000</v>
      </c>
      <c r="D281" s="22">
        <v>0</v>
      </c>
      <c r="E281" s="22">
        <v>15000</v>
      </c>
      <c r="F281" s="22">
        <v>15000</v>
      </c>
    </row>
    <row r="282" spans="1:6" x14ac:dyDescent="0.2">
      <c r="A282" s="23" t="s">
        <v>28</v>
      </c>
      <c r="B282" s="34" t="s">
        <v>29</v>
      </c>
      <c r="C282" s="24">
        <v>15000</v>
      </c>
      <c r="D282" s="24">
        <v>0</v>
      </c>
      <c r="E282" s="24">
        <v>15000</v>
      </c>
      <c r="F282" s="24">
        <v>15000</v>
      </c>
    </row>
    <row r="283" spans="1:6" x14ac:dyDescent="0.2">
      <c r="A283" s="25" t="s">
        <v>40</v>
      </c>
      <c r="B283" s="35" t="s">
        <v>41</v>
      </c>
      <c r="C283" s="26">
        <v>15000</v>
      </c>
      <c r="D283" s="26">
        <v>0</v>
      </c>
      <c r="E283" s="26">
        <v>15000</v>
      </c>
      <c r="F283" s="26">
        <v>15000</v>
      </c>
    </row>
    <row r="284" spans="1:6" ht="33.75" x14ac:dyDescent="0.2">
      <c r="A284" s="19" t="s">
        <v>134</v>
      </c>
      <c r="B284" s="32" t="s">
        <v>135</v>
      </c>
      <c r="C284" s="20">
        <v>10241.06</v>
      </c>
      <c r="D284" s="20">
        <v>0</v>
      </c>
      <c r="E284" s="20">
        <v>10241.06</v>
      </c>
      <c r="F284" s="20">
        <f>F285</f>
        <v>0</v>
      </c>
    </row>
    <row r="285" spans="1:6" x14ac:dyDescent="0.2">
      <c r="A285" s="21" t="s">
        <v>136</v>
      </c>
      <c r="B285" s="33" t="s">
        <v>137</v>
      </c>
      <c r="C285" s="22">
        <v>10241.06</v>
      </c>
      <c r="D285" s="22">
        <v>0</v>
      </c>
      <c r="E285" s="22">
        <v>10241.06</v>
      </c>
      <c r="F285" s="22">
        <f>F286</f>
        <v>0</v>
      </c>
    </row>
    <row r="286" spans="1:6" x14ac:dyDescent="0.2">
      <c r="A286" s="23" t="s">
        <v>138</v>
      </c>
      <c r="B286" s="34" t="s">
        <v>139</v>
      </c>
      <c r="C286" s="24">
        <v>10241.06</v>
      </c>
      <c r="D286" s="24">
        <v>0</v>
      </c>
      <c r="E286" s="24">
        <v>10241.06</v>
      </c>
      <c r="F286" s="24">
        <f>F287</f>
        <v>0</v>
      </c>
    </row>
    <row r="287" spans="1:6" x14ac:dyDescent="0.2">
      <c r="A287" s="25" t="s">
        <v>34</v>
      </c>
      <c r="B287" s="35" t="s">
        <v>35</v>
      </c>
      <c r="C287" s="26">
        <v>10241.06</v>
      </c>
      <c r="D287" s="26">
        <v>0</v>
      </c>
      <c r="E287" s="26">
        <v>10241.06</v>
      </c>
      <c r="F287" s="26">
        <v>0</v>
      </c>
    </row>
    <row r="288" spans="1:6" ht="33.75" x14ac:dyDescent="0.2">
      <c r="A288" s="19" t="s">
        <v>140</v>
      </c>
      <c r="B288" s="32" t="s">
        <v>141</v>
      </c>
      <c r="C288" s="20">
        <v>10000</v>
      </c>
      <c r="D288" s="20">
        <v>0</v>
      </c>
      <c r="E288" s="20">
        <v>10000</v>
      </c>
      <c r="F288" s="20">
        <f>F289</f>
        <v>0</v>
      </c>
    </row>
    <row r="289" spans="1:6" x14ac:dyDescent="0.2">
      <c r="A289" s="21" t="s">
        <v>136</v>
      </c>
      <c r="B289" s="33" t="s">
        <v>137</v>
      </c>
      <c r="C289" s="22">
        <v>10000</v>
      </c>
      <c r="D289" s="22">
        <v>0</v>
      </c>
      <c r="E289" s="22">
        <v>10000</v>
      </c>
      <c r="F289" s="22">
        <v>0</v>
      </c>
    </row>
    <row r="290" spans="1:6" x14ac:dyDescent="0.2">
      <c r="A290" s="23" t="s">
        <v>138</v>
      </c>
      <c r="B290" s="34" t="s">
        <v>139</v>
      </c>
      <c r="C290" s="24">
        <v>10000</v>
      </c>
      <c r="D290" s="24">
        <v>0</v>
      </c>
      <c r="E290" s="24">
        <v>10000</v>
      </c>
      <c r="F290" s="24">
        <f>F291</f>
        <v>0</v>
      </c>
    </row>
    <row r="291" spans="1:6" x14ac:dyDescent="0.2">
      <c r="A291" s="25" t="s">
        <v>34</v>
      </c>
      <c r="B291" s="35" t="s">
        <v>35</v>
      </c>
      <c r="C291" s="26">
        <v>10000</v>
      </c>
      <c r="D291" s="26">
        <v>0</v>
      </c>
      <c r="E291" s="26">
        <v>10000</v>
      </c>
      <c r="F291" s="26">
        <v>0</v>
      </c>
    </row>
    <row r="292" spans="1:6" x14ac:dyDescent="0.2">
      <c r="A292" s="35"/>
      <c r="B292" s="35"/>
      <c r="C292" s="35"/>
      <c r="D292" s="35"/>
    </row>
    <row r="293" spans="1:6" ht="173.25" customHeight="1" x14ac:dyDescent="0.2">
      <c r="A293" s="41" t="s">
        <v>149</v>
      </c>
      <c r="B293" s="41"/>
      <c r="C293" s="41"/>
      <c r="D293" s="41"/>
      <c r="E293" s="41"/>
      <c r="F293" s="41"/>
    </row>
    <row r="294" spans="1:6" ht="15" x14ac:dyDescent="0.25">
      <c r="B294" s="7"/>
      <c r="C294" s="7"/>
      <c r="D294" s="6"/>
    </row>
    <row r="295" spans="1:6" x14ac:dyDescent="0.2">
      <c r="B295" s="37" t="s">
        <v>6</v>
      </c>
      <c r="C295" s="37"/>
      <c r="D295" s="37"/>
    </row>
    <row r="296" spans="1:6" x14ac:dyDescent="0.2">
      <c r="B296" s="38" t="s">
        <v>147</v>
      </c>
      <c r="C296" s="38"/>
      <c r="D296" s="38"/>
    </row>
    <row r="298" spans="1:6" x14ac:dyDescent="0.2">
      <c r="A298" t="s">
        <v>151</v>
      </c>
    </row>
    <row r="299" spans="1:6" x14ac:dyDescent="0.2">
      <c r="A299" t="s">
        <v>152</v>
      </c>
    </row>
    <row r="300" spans="1:6" x14ac:dyDescent="0.2">
      <c r="A300" t="s">
        <v>153</v>
      </c>
    </row>
    <row r="301" spans="1:6" x14ac:dyDescent="0.2">
      <c r="C301" t="s">
        <v>142</v>
      </c>
    </row>
    <row r="302" spans="1:6" x14ac:dyDescent="0.2">
      <c r="C302" t="s">
        <v>143</v>
      </c>
    </row>
    <row r="303" spans="1:6" x14ac:dyDescent="0.2">
      <c r="C303" t="s">
        <v>154</v>
      </c>
    </row>
  </sheetData>
  <mergeCells count="12">
    <mergeCell ref="B295:D295"/>
    <mergeCell ref="B296:D296"/>
    <mergeCell ref="A1:B1"/>
    <mergeCell ref="A2:B2"/>
    <mergeCell ref="A3:B3"/>
    <mergeCell ref="A4:B4"/>
    <mergeCell ref="A5:B5"/>
    <mergeCell ref="A7:E7"/>
    <mergeCell ref="A293:F293"/>
    <mergeCell ref="A9:D9"/>
    <mergeCell ref="A10:D10"/>
    <mergeCell ref="A6:F6"/>
  </mergeCells>
  <pageMargins left="0.75" right="0.75" top="1" bottom="1" header="0.5" footer="0.5"/>
  <pageSetup scale="6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Rebalans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Mirela Glavaš</dc:creator>
  <cp:lastModifiedBy>Radmila Rončević</cp:lastModifiedBy>
  <cp:lastPrinted>2025-11-10T18:15:50Z</cp:lastPrinted>
  <dcterms:created xsi:type="dcterms:W3CDTF">2025-11-10T18:15:46Z</dcterms:created>
  <dcterms:modified xsi:type="dcterms:W3CDTF">2026-06-26T10:14:10Z</dcterms:modified>
</cp:coreProperties>
</file>